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1.111\public\Михеева В. С\ИПР отчет\!!!Отчет за 9 мес (наш)\"/>
    </mc:Choice>
  </mc:AlternateContent>
  <xr:revisionPtr revIDLastSave="0" documentId="13_ncr:1_{EAFEA248-2C06-4817-AA3A-35CFA45223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Форма!$A$14:$BB$70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" l="1"/>
  <c r="M26" i="1"/>
  <c r="L26" i="1"/>
  <c r="K26" i="1"/>
  <c r="J26" i="1"/>
  <c r="I26" i="1"/>
  <c r="H26" i="1"/>
  <c r="G26" i="1"/>
  <c r="F26" i="1"/>
  <c r="E26" i="1"/>
  <c r="AS69" i="1" l="1"/>
  <c r="AT69" i="1"/>
  <c r="AU69" i="1"/>
  <c r="AV69" i="1"/>
  <c r="AW69" i="1"/>
  <c r="AX69" i="1"/>
  <c r="AY69" i="1"/>
  <c r="AZ69" i="1"/>
  <c r="BA69" i="1"/>
  <c r="BB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I71" i="1"/>
  <c r="J71" i="1"/>
  <c r="K71" i="1"/>
  <c r="L71" i="1"/>
  <c r="M71" i="1"/>
  <c r="H71" i="1"/>
  <c r="G71" i="1"/>
  <c r="F71" i="1"/>
  <c r="F70" i="1"/>
  <c r="N71" i="1"/>
  <c r="E71" i="1"/>
  <c r="F69" i="1" l="1"/>
  <c r="K25" i="1"/>
  <c r="D27" i="1"/>
  <c r="E29" i="1"/>
  <c r="O27" i="1"/>
  <c r="O24" i="1" s="1"/>
  <c r="P27" i="1"/>
  <c r="P24" i="1" s="1"/>
  <c r="Q27" i="1"/>
  <c r="Q24" i="1" s="1"/>
  <c r="R27" i="1"/>
  <c r="R24" i="1" s="1"/>
  <c r="S27" i="1"/>
  <c r="S24" i="1" s="1"/>
  <c r="T27" i="1"/>
  <c r="T24" i="1" s="1"/>
  <c r="U27" i="1"/>
  <c r="U24" i="1" s="1"/>
  <c r="V27" i="1"/>
  <c r="V24" i="1" s="1"/>
  <c r="W27" i="1"/>
  <c r="W24" i="1" s="1"/>
  <c r="X27" i="1"/>
  <c r="X24" i="1" s="1"/>
  <c r="Y27" i="1"/>
  <c r="Y24" i="1" s="1"/>
  <c r="Z27" i="1"/>
  <c r="Z24" i="1" s="1"/>
  <c r="AA27" i="1"/>
  <c r="AA24" i="1" s="1"/>
  <c r="AB27" i="1"/>
  <c r="AB24" i="1" s="1"/>
  <c r="AC27" i="1"/>
  <c r="AC24" i="1" s="1"/>
  <c r="AD27" i="1"/>
  <c r="AD24" i="1" s="1"/>
  <c r="AE27" i="1"/>
  <c r="AE24" i="1" s="1"/>
  <c r="AF27" i="1"/>
  <c r="AF24" i="1" s="1"/>
  <c r="AG27" i="1"/>
  <c r="AG24" i="1" s="1"/>
  <c r="AH27" i="1"/>
  <c r="AH24" i="1" s="1"/>
  <c r="AI27" i="1"/>
  <c r="AI24" i="1" s="1"/>
  <c r="AJ27" i="1"/>
  <c r="AJ24" i="1" s="1"/>
  <c r="AK27" i="1"/>
  <c r="AK24" i="1" s="1"/>
  <c r="AL27" i="1"/>
  <c r="AL24" i="1" s="1"/>
  <c r="AM27" i="1"/>
  <c r="AM24" i="1" s="1"/>
  <c r="AN27" i="1"/>
  <c r="AN24" i="1" s="1"/>
  <c r="AO27" i="1"/>
  <c r="AO24" i="1" s="1"/>
  <c r="AP27" i="1"/>
  <c r="AP24" i="1" s="1"/>
  <c r="AQ27" i="1"/>
  <c r="AQ24" i="1" s="1"/>
  <c r="AR27" i="1"/>
  <c r="AR24" i="1" s="1"/>
  <c r="AS27" i="1"/>
  <c r="AS24" i="1" s="1"/>
  <c r="AT27" i="1"/>
  <c r="AT24" i="1" s="1"/>
  <c r="AU27" i="1"/>
  <c r="AU24" i="1" s="1"/>
  <c r="AV27" i="1"/>
  <c r="AV24" i="1" s="1"/>
  <c r="AW27" i="1"/>
  <c r="AW24" i="1" s="1"/>
  <c r="AX27" i="1"/>
  <c r="AX24" i="1" s="1"/>
  <c r="AY27" i="1"/>
  <c r="AY24" i="1" s="1"/>
  <c r="AZ27" i="1"/>
  <c r="AZ24" i="1" s="1"/>
  <c r="BA27" i="1"/>
  <c r="BA24" i="1" s="1"/>
  <c r="BB27" i="1"/>
  <c r="BB24" i="1" s="1"/>
  <c r="E30" i="1" l="1"/>
  <c r="G30" i="1"/>
  <c r="I30" i="1"/>
  <c r="J30" i="1"/>
  <c r="K30" i="1"/>
  <c r="L30" i="1"/>
  <c r="M30" i="1"/>
  <c r="N30" i="1"/>
  <c r="F41" i="1"/>
  <c r="H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D41" i="1"/>
  <c r="N42" i="1"/>
  <c r="N41" i="1" s="1"/>
  <c r="M42" i="1"/>
  <c r="M41" i="1" s="1"/>
  <c r="L42" i="1"/>
  <c r="L41" i="1" s="1"/>
  <c r="K42" i="1"/>
  <c r="K41" i="1" s="1"/>
  <c r="J42" i="1"/>
  <c r="J41" i="1" s="1"/>
  <c r="I42" i="1"/>
  <c r="I41" i="1" s="1"/>
  <c r="G42" i="1"/>
  <c r="G41" i="1" s="1"/>
  <c r="E42" i="1"/>
  <c r="E41" i="1" s="1"/>
  <c r="L29" i="1"/>
  <c r="J29" i="1"/>
  <c r="J31" i="1"/>
  <c r="J28" i="1"/>
  <c r="G29" i="1"/>
  <c r="I29" i="1"/>
  <c r="K29" i="1"/>
  <c r="M29" i="1"/>
  <c r="N29" i="1"/>
  <c r="J27" i="1" l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D45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D52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L20" i="1" l="1"/>
  <c r="J20" i="1"/>
  <c r="I20" i="1"/>
  <c r="I19" i="1"/>
  <c r="M19" i="1"/>
  <c r="K20" i="1"/>
  <c r="G19" i="1"/>
  <c r="E20" i="1"/>
  <c r="F19" i="1"/>
  <c r="N20" i="1"/>
  <c r="J19" i="1"/>
  <c r="H20" i="1"/>
  <c r="H19" i="1"/>
  <c r="G20" i="1"/>
  <c r="K19" i="1"/>
  <c r="E19" i="1"/>
  <c r="F20" i="1"/>
  <c r="L19" i="1"/>
  <c r="M20" i="1"/>
  <c r="N19" i="1"/>
  <c r="N53" i="1" l="1"/>
  <c r="N52" i="1" s="1"/>
  <c r="M53" i="1"/>
  <c r="M52" i="1" s="1"/>
  <c r="L53" i="1"/>
  <c r="L52" i="1" s="1"/>
  <c r="K53" i="1"/>
  <c r="K52" i="1" s="1"/>
  <c r="J53" i="1"/>
  <c r="J52" i="1" s="1"/>
  <c r="I53" i="1"/>
  <c r="I52" i="1" s="1"/>
  <c r="H53" i="1"/>
  <c r="H52" i="1" s="1"/>
  <c r="G53" i="1"/>
  <c r="G52" i="1" s="1"/>
  <c r="F53" i="1"/>
  <c r="F52" i="1" s="1"/>
  <c r="E53" i="1"/>
  <c r="E52" i="1" s="1"/>
  <c r="N46" i="1"/>
  <c r="N45" i="1" s="1"/>
  <c r="M46" i="1"/>
  <c r="M45" i="1" s="1"/>
  <c r="L46" i="1"/>
  <c r="L45" i="1" s="1"/>
  <c r="K46" i="1"/>
  <c r="K45" i="1" s="1"/>
  <c r="J46" i="1"/>
  <c r="J45" i="1" s="1"/>
  <c r="I46" i="1"/>
  <c r="I45" i="1" s="1"/>
  <c r="H46" i="1"/>
  <c r="H45" i="1" s="1"/>
  <c r="G46" i="1"/>
  <c r="G45" i="1" s="1"/>
  <c r="F46" i="1"/>
  <c r="F45" i="1" s="1"/>
  <c r="E46" i="1"/>
  <c r="E45" i="1" s="1"/>
  <c r="N28" i="1"/>
  <c r="N27" i="1" s="1"/>
  <c r="M28" i="1"/>
  <c r="M27" i="1" s="1"/>
  <c r="L28" i="1"/>
  <c r="L27" i="1" s="1"/>
  <c r="K28" i="1"/>
  <c r="K27" i="1" s="1"/>
  <c r="K24" i="1" s="1"/>
  <c r="I28" i="1"/>
  <c r="I27" i="1" s="1"/>
  <c r="H28" i="1"/>
  <c r="H27" i="1" s="1"/>
  <c r="G28" i="1"/>
  <c r="G27" i="1" s="1"/>
  <c r="F28" i="1"/>
  <c r="F27" i="1" s="1"/>
  <c r="E28" i="1"/>
  <c r="E27" i="1" s="1"/>
  <c r="O70" i="1" l="1"/>
  <c r="D20" i="1"/>
  <c r="D19" i="1"/>
  <c r="N70" i="1"/>
  <c r="N69" i="1" s="1"/>
  <c r="M70" i="1"/>
  <c r="M69" i="1" s="1"/>
  <c r="L70" i="1"/>
  <c r="L69" i="1" s="1"/>
  <c r="K70" i="1"/>
  <c r="K69" i="1" s="1"/>
  <c r="J70" i="1"/>
  <c r="J69" i="1" s="1"/>
  <c r="I70" i="1"/>
  <c r="I69" i="1" s="1"/>
  <c r="H70" i="1"/>
  <c r="H69" i="1" s="1"/>
  <c r="G70" i="1"/>
  <c r="G69" i="1" s="1"/>
  <c r="F25" i="1"/>
  <c r="F24" i="1" s="1"/>
  <c r="G25" i="1"/>
  <c r="G24" i="1" s="1"/>
  <c r="H25" i="1"/>
  <c r="H24" i="1" s="1"/>
  <c r="I25" i="1"/>
  <c r="I24" i="1" s="1"/>
  <c r="J25" i="1"/>
  <c r="J24" i="1" s="1"/>
  <c r="L25" i="1"/>
  <c r="L24" i="1" s="1"/>
  <c r="M25" i="1"/>
  <c r="M24" i="1" s="1"/>
  <c r="N25" i="1"/>
  <c r="N24" i="1" s="1"/>
  <c r="E25" i="1"/>
  <c r="E24" i="1" s="1"/>
  <c r="E70" i="1" l="1"/>
  <c r="E69" i="1" s="1"/>
  <c r="O69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D69" i="1"/>
  <c r="D21" i="1" s="1"/>
  <c r="BA64" i="1"/>
  <c r="BA18" i="1" s="1"/>
  <c r="AY64" i="1"/>
  <c r="AY18" i="1" s="1"/>
  <c r="AX64" i="1"/>
  <c r="AX18" i="1" s="1"/>
  <c r="AW64" i="1"/>
  <c r="AW18" i="1" s="1"/>
  <c r="AU64" i="1"/>
  <c r="AU18" i="1" s="1"/>
  <c r="AS64" i="1"/>
  <c r="AS18" i="1" s="1"/>
  <c r="AQ64" i="1"/>
  <c r="AQ18" i="1" s="1"/>
  <c r="AO64" i="1"/>
  <c r="AO18" i="1" s="1"/>
  <c r="AM64" i="1"/>
  <c r="AM18" i="1" s="1"/>
  <c r="AK64" i="1"/>
  <c r="AK18" i="1" s="1"/>
  <c r="AI64" i="1"/>
  <c r="AI18" i="1" s="1"/>
  <c r="AG64" i="1"/>
  <c r="AG18" i="1" s="1"/>
  <c r="AE64" i="1"/>
  <c r="AE18" i="1" s="1"/>
  <c r="AC64" i="1"/>
  <c r="AC18" i="1" s="1"/>
  <c r="AA64" i="1"/>
  <c r="AA18" i="1" s="1"/>
  <c r="W64" i="1"/>
  <c r="W18" i="1" s="1"/>
  <c r="U64" i="1"/>
  <c r="U18" i="1" s="1"/>
  <c r="S64" i="1"/>
  <c r="S18" i="1" s="1"/>
  <c r="R64" i="1"/>
  <c r="R18" i="1" s="1"/>
  <c r="Q64" i="1"/>
  <c r="Q18" i="1" s="1"/>
  <c r="O64" i="1"/>
  <c r="O18" i="1" s="1"/>
  <c r="M64" i="1"/>
  <c r="K64" i="1"/>
  <c r="J64" i="1"/>
  <c r="I64" i="1"/>
  <c r="G64" i="1"/>
  <c r="E64" i="1"/>
  <c r="Y64" i="1"/>
  <c r="Y18" i="1" s="1"/>
  <c r="BB64" i="1"/>
  <c r="BB18" i="1" s="1"/>
  <c r="AZ64" i="1"/>
  <c r="AZ18" i="1" s="1"/>
  <c r="AV64" i="1"/>
  <c r="AV18" i="1" s="1"/>
  <c r="AT64" i="1"/>
  <c r="AT18" i="1" s="1"/>
  <c r="AR64" i="1"/>
  <c r="AR18" i="1" s="1"/>
  <c r="AP64" i="1"/>
  <c r="AP18" i="1" s="1"/>
  <c r="AN64" i="1"/>
  <c r="AN18" i="1" s="1"/>
  <c r="AL64" i="1"/>
  <c r="AL18" i="1" s="1"/>
  <c r="AJ64" i="1"/>
  <c r="AJ18" i="1" s="1"/>
  <c r="AH64" i="1"/>
  <c r="AH18" i="1" s="1"/>
  <c r="AF64" i="1"/>
  <c r="AF18" i="1" s="1"/>
  <c r="AD64" i="1"/>
  <c r="AD18" i="1" s="1"/>
  <c r="AB64" i="1"/>
  <c r="AB18" i="1" s="1"/>
  <c r="Z64" i="1"/>
  <c r="Z18" i="1" s="1"/>
  <c r="X64" i="1"/>
  <c r="X18" i="1" s="1"/>
  <c r="V64" i="1"/>
  <c r="V18" i="1" s="1"/>
  <c r="T64" i="1"/>
  <c r="T18" i="1" s="1"/>
  <c r="P64" i="1"/>
  <c r="P18" i="1" s="1"/>
  <c r="N64" i="1"/>
  <c r="L64" i="1"/>
  <c r="H64" i="1"/>
  <c r="F64" i="1"/>
  <c r="D64" i="1"/>
  <c r="D18" i="1" s="1"/>
  <c r="AZ61" i="1"/>
  <c r="AY61" i="1"/>
  <c r="AV61" i="1"/>
  <c r="AR61" i="1"/>
  <c r="AQ61" i="1"/>
  <c r="AN61" i="1"/>
  <c r="AM61" i="1"/>
  <c r="AJ61" i="1"/>
  <c r="AI61" i="1"/>
  <c r="AF61" i="1"/>
  <c r="AE61" i="1"/>
  <c r="AB61" i="1"/>
  <c r="AA61" i="1"/>
  <c r="X61" i="1"/>
  <c r="W61" i="1"/>
  <c r="T61" i="1"/>
  <c r="S61" i="1"/>
  <c r="P61" i="1"/>
  <c r="O61" i="1"/>
  <c r="L61" i="1"/>
  <c r="K61" i="1"/>
  <c r="H61" i="1"/>
  <c r="G61" i="1"/>
  <c r="D61" i="1"/>
  <c r="AU61" i="1"/>
  <c r="BA48" i="1"/>
  <c r="AW48" i="1"/>
  <c r="AU48" i="1"/>
  <c r="AS48" i="1"/>
  <c r="AO48" i="1"/>
  <c r="AK48" i="1"/>
  <c r="AG48" i="1"/>
  <c r="AE48" i="1"/>
  <c r="AC48" i="1"/>
  <c r="Y48" i="1"/>
  <c r="U48" i="1"/>
  <c r="S48" i="1"/>
  <c r="Q48" i="1"/>
  <c r="M48" i="1"/>
  <c r="I48" i="1"/>
  <c r="E48" i="1"/>
  <c r="AY48" i="1"/>
  <c r="AZ44" i="1"/>
  <c r="AY44" i="1"/>
  <c r="AV44" i="1"/>
  <c r="AU44" i="1"/>
  <c r="AR44" i="1"/>
  <c r="AQ44" i="1"/>
  <c r="AN44" i="1"/>
  <c r="AM44" i="1"/>
  <c r="AJ44" i="1"/>
  <c r="AI44" i="1"/>
  <c r="AF44" i="1"/>
  <c r="AE44" i="1"/>
  <c r="AB44" i="1"/>
  <c r="AA44" i="1"/>
  <c r="X44" i="1"/>
  <c r="W44" i="1"/>
  <c r="T44" i="1"/>
  <c r="S44" i="1"/>
  <c r="P44" i="1"/>
  <c r="O44" i="1"/>
  <c r="L44" i="1"/>
  <c r="K44" i="1"/>
  <c r="H44" i="1"/>
  <c r="G44" i="1"/>
  <c r="D44" i="1"/>
  <c r="J44" i="1"/>
  <c r="AZ39" i="1"/>
  <c r="AY39" i="1"/>
  <c r="AV39" i="1"/>
  <c r="AU39" i="1"/>
  <c r="AT39" i="1"/>
  <c r="AR39" i="1"/>
  <c r="AQ39" i="1"/>
  <c r="AP39" i="1"/>
  <c r="AN39" i="1"/>
  <c r="AM39" i="1"/>
  <c r="AJ39" i="1"/>
  <c r="AI39" i="1"/>
  <c r="AH39" i="1"/>
  <c r="AF39" i="1"/>
  <c r="AE39" i="1"/>
  <c r="AB39" i="1"/>
  <c r="AA39" i="1"/>
  <c r="Z39" i="1"/>
  <c r="X39" i="1"/>
  <c r="W39" i="1"/>
  <c r="V39" i="1"/>
  <c r="T39" i="1"/>
  <c r="S39" i="1"/>
  <c r="R39" i="1"/>
  <c r="P39" i="1"/>
  <c r="O39" i="1"/>
  <c r="N39" i="1"/>
  <c r="M39" i="1"/>
  <c r="L39" i="1"/>
  <c r="K39" i="1"/>
  <c r="J39" i="1"/>
  <c r="H39" i="1"/>
  <c r="G39" i="1"/>
  <c r="D39" i="1"/>
  <c r="BA39" i="1"/>
  <c r="AW39" i="1"/>
  <c r="AS39" i="1"/>
  <c r="AO39" i="1"/>
  <c r="AK39" i="1"/>
  <c r="AG39" i="1"/>
  <c r="AC39" i="1"/>
  <c r="Y39" i="1"/>
  <c r="U39" i="1"/>
  <c r="Q39" i="1"/>
  <c r="I39" i="1"/>
  <c r="E39" i="1"/>
  <c r="BB39" i="1"/>
  <c r="AX39" i="1"/>
  <c r="AL39" i="1"/>
  <c r="AD39" i="1"/>
  <c r="F39" i="1"/>
  <c r="AZ35" i="1"/>
  <c r="AR35" i="1"/>
  <c r="AJ35" i="1"/>
  <c r="AD35" i="1"/>
  <c r="BA35" i="1"/>
  <c r="AY35" i="1"/>
  <c r="AW35" i="1"/>
  <c r="AU35" i="1"/>
  <c r="AS35" i="1"/>
  <c r="AQ35" i="1"/>
  <c r="AO35" i="1"/>
  <c r="AM35" i="1"/>
  <c r="AK35" i="1"/>
  <c r="AI35" i="1"/>
  <c r="AG35" i="1"/>
  <c r="AC35" i="1"/>
  <c r="Y35" i="1"/>
  <c r="U35" i="1"/>
  <c r="Q35" i="1"/>
  <c r="M35" i="1"/>
  <c r="I35" i="1"/>
  <c r="E35" i="1"/>
  <c r="BB35" i="1"/>
  <c r="AX35" i="1"/>
  <c r="AV35" i="1"/>
  <c r="AT35" i="1"/>
  <c r="AP35" i="1"/>
  <c r="AN35" i="1"/>
  <c r="AL35" i="1"/>
  <c r="AH35" i="1"/>
  <c r="AF35" i="1"/>
  <c r="AE35" i="1"/>
  <c r="AB35" i="1"/>
  <c r="AA35" i="1"/>
  <c r="Z35" i="1"/>
  <c r="X35" i="1"/>
  <c r="W35" i="1"/>
  <c r="V35" i="1"/>
  <c r="T35" i="1"/>
  <c r="S35" i="1"/>
  <c r="R35" i="1"/>
  <c r="P35" i="1"/>
  <c r="O35" i="1"/>
  <c r="N35" i="1"/>
  <c r="L35" i="1"/>
  <c r="K35" i="1"/>
  <c r="J35" i="1"/>
  <c r="H35" i="1"/>
  <c r="G35" i="1"/>
  <c r="F35" i="1"/>
  <c r="D35" i="1"/>
  <c r="BA31" i="1"/>
  <c r="AW31" i="1"/>
  <c r="AS31" i="1"/>
  <c r="AO31" i="1"/>
  <c r="AK31" i="1"/>
  <c r="AG31" i="1"/>
  <c r="AC31" i="1"/>
  <c r="Y31" i="1"/>
  <c r="U31" i="1"/>
  <c r="Q31" i="1"/>
  <c r="M31" i="1"/>
  <c r="I31" i="1"/>
  <c r="E31" i="1"/>
  <c r="BB31" i="1"/>
  <c r="AZ31" i="1"/>
  <c r="AY31" i="1"/>
  <c r="AX31" i="1"/>
  <c r="AV31" i="1"/>
  <c r="AU31" i="1"/>
  <c r="AT31" i="1"/>
  <c r="AR31" i="1"/>
  <c r="AQ31" i="1"/>
  <c r="AP31" i="1"/>
  <c r="AN31" i="1"/>
  <c r="AM31" i="1"/>
  <c r="AL31" i="1"/>
  <c r="AJ31" i="1"/>
  <c r="AI31" i="1"/>
  <c r="AH31" i="1"/>
  <c r="AF31" i="1"/>
  <c r="AE31" i="1"/>
  <c r="AD31" i="1"/>
  <c r="AB31" i="1"/>
  <c r="AA31" i="1"/>
  <c r="Z31" i="1"/>
  <c r="X31" i="1"/>
  <c r="W31" i="1"/>
  <c r="V31" i="1"/>
  <c r="T31" i="1"/>
  <c r="S31" i="1"/>
  <c r="R31" i="1"/>
  <c r="P31" i="1"/>
  <c r="O31" i="1"/>
  <c r="N31" i="1"/>
  <c r="L31" i="1"/>
  <c r="K31" i="1"/>
  <c r="H31" i="1"/>
  <c r="G31" i="1"/>
  <c r="F31" i="1"/>
  <c r="D31" i="1"/>
  <c r="D24" i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J18" i="1" l="1"/>
  <c r="E18" i="1"/>
  <c r="D23" i="1"/>
  <c r="I21" i="1"/>
  <c r="J21" i="1"/>
  <c r="L18" i="1"/>
  <c r="G18" i="1"/>
  <c r="H18" i="1"/>
  <c r="N18" i="1"/>
  <c r="K18" i="1"/>
  <c r="M21" i="1"/>
  <c r="M18" i="1"/>
  <c r="N21" i="1"/>
  <c r="I18" i="1"/>
  <c r="E21" i="1"/>
  <c r="K21" i="1"/>
  <c r="F21" i="1"/>
  <c r="G21" i="1"/>
  <c r="L21" i="1"/>
  <c r="F18" i="1"/>
  <c r="H21" i="1"/>
  <c r="AH44" i="1"/>
  <c r="V44" i="1"/>
  <c r="D48" i="1"/>
  <c r="H48" i="1"/>
  <c r="H43" i="1" s="1"/>
  <c r="L48" i="1"/>
  <c r="P48" i="1"/>
  <c r="T48" i="1"/>
  <c r="X48" i="1"/>
  <c r="AB48" i="1"/>
  <c r="AF48" i="1"/>
  <c r="AJ48" i="1"/>
  <c r="AN48" i="1"/>
  <c r="AR48" i="1"/>
  <c r="AV48" i="1"/>
  <c r="AZ48" i="1"/>
  <c r="S23" i="1"/>
  <c r="S16" i="1" s="1"/>
  <c r="AE23" i="1"/>
  <c r="AE16" i="1" s="1"/>
  <c r="M23" i="1"/>
  <c r="AM23" i="1"/>
  <c r="AM16" i="1" s="1"/>
  <c r="AU23" i="1"/>
  <c r="AU16" i="1" s="1"/>
  <c r="E44" i="1"/>
  <c r="I44" i="1"/>
  <c r="F44" i="1"/>
  <c r="N44" i="1"/>
  <c r="R44" i="1"/>
  <c r="Z44" i="1"/>
  <c r="AD44" i="1"/>
  <c r="AL44" i="1"/>
  <c r="AP44" i="1"/>
  <c r="AT44" i="1"/>
  <c r="AX44" i="1"/>
  <c r="BB44" i="1"/>
  <c r="G48" i="1"/>
  <c r="K48" i="1"/>
  <c r="O48" i="1"/>
  <c r="W48" i="1"/>
  <c r="AA48" i="1"/>
  <c r="AI48" i="1"/>
  <c r="AM48" i="1"/>
  <c r="AQ48" i="1"/>
  <c r="F61" i="1"/>
  <c r="J61" i="1"/>
  <c r="N61" i="1"/>
  <c r="R61" i="1"/>
  <c r="V61" i="1"/>
  <c r="Z61" i="1"/>
  <c r="AD61" i="1"/>
  <c r="AH61" i="1"/>
  <c r="AL61" i="1"/>
  <c r="AP61" i="1"/>
  <c r="AT61" i="1"/>
  <c r="AX61" i="1"/>
  <c r="BB61" i="1"/>
  <c r="P23" i="1"/>
  <c r="P16" i="1" s="1"/>
  <c r="AF23" i="1"/>
  <c r="AF16" i="1" s="1"/>
  <c r="J23" i="1"/>
  <c r="O23" i="1"/>
  <c r="O16" i="1" s="1"/>
  <c r="Z23" i="1"/>
  <c r="Z16" i="1" s="1"/>
  <c r="AP23" i="1"/>
  <c r="AP16" i="1" s="1"/>
  <c r="F23" i="1"/>
  <c r="AT23" i="1"/>
  <c r="AT16" i="1" s="1"/>
  <c r="K23" i="1"/>
  <c r="AY23" i="1"/>
  <c r="AY16" i="1" s="1"/>
  <c r="E51" i="1"/>
  <c r="I51" i="1"/>
  <c r="M51" i="1"/>
  <c r="Q51" i="1"/>
  <c r="U51" i="1"/>
  <c r="Y51" i="1"/>
  <c r="AC51" i="1"/>
  <c r="AG51" i="1"/>
  <c r="AK51" i="1"/>
  <c r="AO51" i="1"/>
  <c r="AS51" i="1"/>
  <c r="AW51" i="1"/>
  <c r="BA51" i="1"/>
  <c r="Z51" i="1"/>
  <c r="AD51" i="1"/>
  <c r="AH51" i="1"/>
  <c r="E61" i="1"/>
  <c r="AX23" i="1"/>
  <c r="AX16" i="1" s="1"/>
  <c r="AK23" i="1"/>
  <c r="AK16" i="1" s="1"/>
  <c r="BA23" i="1"/>
  <c r="BA16" i="1" s="1"/>
  <c r="F51" i="1"/>
  <c r="J51" i="1"/>
  <c r="N51" i="1"/>
  <c r="R51" i="1"/>
  <c r="V51" i="1"/>
  <c r="BB23" i="1"/>
  <c r="BB16" i="1" s="1"/>
  <c r="AL23" i="1"/>
  <c r="AL16" i="1" s="1"/>
  <c r="R23" i="1"/>
  <c r="R16" i="1" s="1"/>
  <c r="V23" i="1"/>
  <c r="V16" i="1" s="1"/>
  <c r="AA23" i="1"/>
  <c r="AA16" i="1" s="1"/>
  <c r="N23" i="1"/>
  <c r="AL51" i="1"/>
  <c r="AP51" i="1"/>
  <c r="AT51" i="1"/>
  <c r="AX51" i="1"/>
  <c r="BB51" i="1"/>
  <c r="H51" i="1"/>
  <c r="P51" i="1"/>
  <c r="X51" i="1"/>
  <c r="AF51" i="1"/>
  <c r="AN51" i="1"/>
  <c r="AV51" i="1"/>
  <c r="I61" i="1"/>
  <c r="M61" i="1"/>
  <c r="Q61" i="1"/>
  <c r="U61" i="1"/>
  <c r="Y61" i="1"/>
  <c r="AC61" i="1"/>
  <c r="AG61" i="1"/>
  <c r="AK61" i="1"/>
  <c r="AO61" i="1"/>
  <c r="AS61" i="1"/>
  <c r="AW61" i="1"/>
  <c r="BA61" i="1"/>
  <c r="AI23" i="1"/>
  <c r="AI16" i="1" s="1"/>
  <c r="AQ23" i="1"/>
  <c r="AQ16" i="1" s="1"/>
  <c r="G23" i="1"/>
  <c r="W23" i="1"/>
  <c r="W16" i="1" s="1"/>
  <c r="AH23" i="1"/>
  <c r="AH16" i="1" s="1"/>
  <c r="AJ23" i="1"/>
  <c r="AJ16" i="1" s="1"/>
  <c r="AC23" i="1"/>
  <c r="AC16" i="1" s="1"/>
  <c r="AS23" i="1"/>
  <c r="AS16" i="1" s="1"/>
  <c r="L23" i="1"/>
  <c r="AB23" i="1"/>
  <c r="AB16" i="1" s="1"/>
  <c r="AV23" i="1"/>
  <c r="AV16" i="1" s="1"/>
  <c r="Y23" i="1"/>
  <c r="Y16" i="1" s="1"/>
  <c r="AZ23" i="1"/>
  <c r="AZ16" i="1" s="1"/>
  <c r="Q23" i="1"/>
  <c r="Q16" i="1" s="1"/>
  <c r="AG23" i="1"/>
  <c r="AG16" i="1" s="1"/>
  <c r="AW23" i="1"/>
  <c r="AW16" i="1" s="1"/>
  <c r="H23" i="1"/>
  <c r="AD23" i="1"/>
  <c r="AD16" i="1" s="1"/>
  <c r="D51" i="1"/>
  <c r="L51" i="1"/>
  <c r="L43" i="1" s="1"/>
  <c r="T51" i="1"/>
  <c r="AB51" i="1"/>
  <c r="AJ51" i="1"/>
  <c r="AR51" i="1"/>
  <c r="AZ51" i="1"/>
  <c r="U23" i="1"/>
  <c r="U16" i="1" s="1"/>
  <c r="D16" i="1"/>
  <c r="T23" i="1"/>
  <c r="T16" i="1" s="1"/>
  <c r="AO23" i="1"/>
  <c r="AO16" i="1" s="1"/>
  <c r="AR23" i="1"/>
  <c r="AR16" i="1" s="1"/>
  <c r="M44" i="1"/>
  <c r="Q44" i="1"/>
  <c r="U44" i="1"/>
  <c r="Y44" i="1"/>
  <c r="AC44" i="1"/>
  <c r="AG44" i="1"/>
  <c r="AK44" i="1"/>
  <c r="AO44" i="1"/>
  <c r="AS44" i="1"/>
  <c r="AW44" i="1"/>
  <c r="BA44" i="1"/>
  <c r="F48" i="1"/>
  <c r="J48" i="1"/>
  <c r="N48" i="1"/>
  <c r="R48" i="1"/>
  <c r="V48" i="1"/>
  <c r="Z48" i="1"/>
  <c r="AD48" i="1"/>
  <c r="AH48" i="1"/>
  <c r="AL48" i="1"/>
  <c r="AP48" i="1"/>
  <c r="AT48" i="1"/>
  <c r="AX48" i="1"/>
  <c r="BB48" i="1"/>
  <c r="G51" i="1"/>
  <c r="K51" i="1"/>
  <c r="O51" i="1"/>
  <c r="S51" i="1"/>
  <c r="S43" i="1" s="1"/>
  <c r="S17" i="1" s="1"/>
  <c r="W51" i="1"/>
  <c r="AA51" i="1"/>
  <c r="AE51" i="1"/>
  <c r="AE43" i="1" s="1"/>
  <c r="AE17" i="1" s="1"/>
  <c r="AI51" i="1"/>
  <c r="AM51" i="1"/>
  <c r="AQ51" i="1"/>
  <c r="AU51" i="1"/>
  <c r="AU43" i="1" s="1"/>
  <c r="AU17" i="1" s="1"/>
  <c r="AY51" i="1"/>
  <c r="AY43" i="1" s="1"/>
  <c r="AY17" i="1" s="1"/>
  <c r="X23" i="1"/>
  <c r="X16" i="1" s="1"/>
  <c r="AN23" i="1"/>
  <c r="AN16" i="1" s="1"/>
  <c r="E23" i="1"/>
  <c r="I23" i="1"/>
  <c r="AR43" i="1" l="1"/>
  <c r="AR17" i="1" s="1"/>
  <c r="W43" i="1"/>
  <c r="W17" i="1" s="1"/>
  <c r="AI43" i="1"/>
  <c r="AI17" i="1" s="1"/>
  <c r="AI15" i="1" s="1"/>
  <c r="D43" i="1"/>
  <c r="D17" i="1" s="1"/>
  <c r="AU15" i="1"/>
  <c r="X43" i="1"/>
  <c r="X17" i="1" s="1"/>
  <c r="X15" i="1" s="1"/>
  <c r="AZ43" i="1"/>
  <c r="AZ17" i="1" s="1"/>
  <c r="AZ15" i="1" s="1"/>
  <c r="G16" i="1"/>
  <c r="H16" i="1"/>
  <c r="O43" i="1"/>
  <c r="O17" i="1" s="1"/>
  <c r="O15" i="1" s="1"/>
  <c r="T43" i="1"/>
  <c r="T17" i="1" s="1"/>
  <c r="F16" i="1"/>
  <c r="I16" i="1"/>
  <c r="S15" i="1"/>
  <c r="L16" i="1"/>
  <c r="K43" i="1"/>
  <c r="K22" i="1" s="1"/>
  <c r="G43" i="1"/>
  <c r="G22" i="1" s="1"/>
  <c r="K16" i="1"/>
  <c r="E16" i="1"/>
  <c r="AF43" i="1"/>
  <c r="AF17" i="1" s="1"/>
  <c r="AF15" i="1" s="1"/>
  <c r="AR15" i="1"/>
  <c r="AJ43" i="1"/>
  <c r="AJ17" i="1" s="1"/>
  <c r="AJ15" i="1" s="1"/>
  <c r="AE15" i="1"/>
  <c r="J16" i="1"/>
  <c r="M16" i="1"/>
  <c r="W15" i="1"/>
  <c r="AB43" i="1"/>
  <c r="AB17" i="1" s="1"/>
  <c r="AB15" i="1" s="1"/>
  <c r="N16" i="1"/>
  <c r="AY15" i="1"/>
  <c r="AM43" i="1"/>
  <c r="AM17" i="1" s="1"/>
  <c r="AM15" i="1" s="1"/>
  <c r="AN43" i="1"/>
  <c r="AN17" i="1" s="1"/>
  <c r="AN15" i="1" s="1"/>
  <c r="AV43" i="1"/>
  <c r="AV17" i="1" s="1"/>
  <c r="AV15" i="1" s="1"/>
  <c r="P43" i="1"/>
  <c r="P17" i="1" s="1"/>
  <c r="AQ43" i="1"/>
  <c r="AQ17" i="1" s="1"/>
  <c r="AQ15" i="1" s="1"/>
  <c r="N43" i="1"/>
  <c r="N22" i="1" s="1"/>
  <c r="AO43" i="1"/>
  <c r="AO17" i="1" s="1"/>
  <c r="AO15" i="1" s="1"/>
  <c r="Y43" i="1"/>
  <c r="Y17" i="1" s="1"/>
  <c r="Y15" i="1" s="1"/>
  <c r="R43" i="1"/>
  <c r="R17" i="1" s="1"/>
  <c r="BB43" i="1"/>
  <c r="BB17" i="1" s="1"/>
  <c r="BB15" i="1" s="1"/>
  <c r="F43" i="1"/>
  <c r="AX43" i="1"/>
  <c r="AX17" i="1" s="1"/>
  <c r="AX15" i="1" s="1"/>
  <c r="AD43" i="1"/>
  <c r="AD17" i="1" s="1"/>
  <c r="AD15" i="1" s="1"/>
  <c r="I43" i="1"/>
  <c r="I22" i="1" s="1"/>
  <c r="AA43" i="1"/>
  <c r="AA17" i="1" s="1"/>
  <c r="AA15" i="1" s="1"/>
  <c r="E43" i="1"/>
  <c r="E22" i="1" s="1"/>
  <c r="AH43" i="1"/>
  <c r="AH17" i="1" s="1"/>
  <c r="AH15" i="1" s="1"/>
  <c r="AG43" i="1"/>
  <c r="AG17" i="1" s="1"/>
  <c r="AT43" i="1"/>
  <c r="AT17" i="1" s="1"/>
  <c r="AT15" i="1" s="1"/>
  <c r="AW43" i="1"/>
  <c r="AW17" i="1" s="1"/>
  <c r="AW15" i="1" s="1"/>
  <c r="Q43" i="1"/>
  <c r="Q17" i="1" s="1"/>
  <c r="AP43" i="1"/>
  <c r="AP17" i="1" s="1"/>
  <c r="AP15" i="1" s="1"/>
  <c r="Z43" i="1"/>
  <c r="Z17" i="1" s="1"/>
  <c r="Z15" i="1" s="1"/>
  <c r="J43" i="1"/>
  <c r="AS43" i="1"/>
  <c r="AS17" i="1" s="1"/>
  <c r="AS15" i="1" s="1"/>
  <c r="AC43" i="1"/>
  <c r="AC17" i="1" s="1"/>
  <c r="M43" i="1"/>
  <c r="AL43" i="1"/>
  <c r="AL17" i="1" s="1"/>
  <c r="AL15" i="1" s="1"/>
  <c r="V43" i="1"/>
  <c r="V17" i="1" s="1"/>
  <c r="V15" i="1" s="1"/>
  <c r="AR22" i="1"/>
  <c r="L22" i="1"/>
  <c r="BA43" i="1"/>
  <c r="BA17" i="1" s="1"/>
  <c r="BA15" i="1" s="1"/>
  <c r="AK43" i="1"/>
  <c r="AK17" i="1" s="1"/>
  <c r="AK15" i="1" s="1"/>
  <c r="U43" i="1"/>
  <c r="U17" i="1" s="1"/>
  <c r="D22" i="1"/>
  <c r="J22" i="1"/>
  <c r="AU22" i="1"/>
  <c r="H22" i="1"/>
  <c r="W22" i="1"/>
  <c r="AY22" i="1"/>
  <c r="AI22" i="1"/>
  <c r="S22" i="1"/>
  <c r="D15" i="1"/>
  <c r="AE22" i="1"/>
  <c r="E15" i="1" l="1"/>
  <c r="N15" i="1"/>
  <c r="X22" i="1"/>
  <c r="AZ22" i="1"/>
  <c r="O22" i="1"/>
  <c r="AQ22" i="1"/>
  <c r="AX22" i="1"/>
  <c r="AV22" i="1"/>
  <c r="Z22" i="1"/>
  <c r="AP22" i="1"/>
  <c r="P22" i="1"/>
  <c r="J17" i="1"/>
  <c r="L17" i="1"/>
  <c r="I17" i="1"/>
  <c r="E17" i="1"/>
  <c r="M17" i="1"/>
  <c r="AB22" i="1"/>
  <c r="T15" i="1"/>
  <c r="J15" i="1" s="1"/>
  <c r="AN22" i="1"/>
  <c r="AG15" i="1"/>
  <c r="M15" i="1" s="1"/>
  <c r="AA22" i="1"/>
  <c r="AC15" i="1"/>
  <c r="I15" i="1" s="1"/>
  <c r="N17" i="1"/>
  <c r="AM22" i="1"/>
  <c r="Y22" i="1"/>
  <c r="K17" i="1"/>
  <c r="AF22" i="1"/>
  <c r="AO22" i="1"/>
  <c r="F17" i="1"/>
  <c r="H17" i="1"/>
  <c r="G17" i="1"/>
  <c r="Q15" i="1"/>
  <c r="G15" i="1" s="1"/>
  <c r="T22" i="1"/>
  <c r="L15" i="1"/>
  <c r="R15" i="1"/>
  <c r="H15" i="1" s="1"/>
  <c r="AJ22" i="1"/>
  <c r="AH22" i="1"/>
  <c r="U15" i="1"/>
  <c r="K15" i="1" s="1"/>
  <c r="P15" i="1"/>
  <c r="F15" i="1" s="1"/>
  <c r="AL22" i="1"/>
  <c r="Q22" i="1"/>
  <c r="AD22" i="1"/>
  <c r="BB22" i="1"/>
  <c r="U22" i="1"/>
  <c r="M22" i="1"/>
  <c r="AW22" i="1"/>
  <c r="R22" i="1"/>
  <c r="AK22" i="1"/>
  <c r="AC22" i="1"/>
  <c r="AT22" i="1"/>
  <c r="F22" i="1"/>
  <c r="BA22" i="1"/>
  <c r="V22" i="1"/>
  <c r="AS22" i="1"/>
  <c r="AG22" i="1"/>
</calcChain>
</file>

<file path=xl/sharedStrings.xml><?xml version="1.0" encoding="utf-8"?>
<sst xmlns="http://schemas.openxmlformats.org/spreadsheetml/2006/main" count="243" uniqueCount="137">
  <si>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</si>
  <si>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</si>
  <si>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</si>
  <si>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</si>
  <si>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Всего</t>
  </si>
  <si>
    <t>I квартал</t>
  </si>
  <si>
    <t>II квартал</t>
  </si>
  <si>
    <t>III квартал</t>
  </si>
  <si>
    <t>IV квартал</t>
  </si>
  <si>
    <t>млн рублей
(без НДС)</t>
  </si>
  <si>
    <t>МВ×А</t>
  </si>
  <si>
    <t>Мвар</t>
  </si>
  <si>
    <t>км ВЛ
 1-цеп</t>
  </si>
  <si>
    <t>км ВЛ
 2-цеп</t>
  </si>
  <si>
    <t>км КЛ</t>
  </si>
  <si>
    <t>МВт</t>
  </si>
  <si>
    <t>т.у.</t>
  </si>
  <si>
    <t>га</t>
  </si>
  <si>
    <t>шт.</t>
  </si>
  <si>
    <t>млн рублей (без НДС)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</si>
  <si>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</si>
  <si>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</si>
  <si>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</si>
  <si>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</si>
  <si>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</si>
  <si>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</si>
  <si>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</si>
  <si>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</si>
  <si>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</si>
  <si>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</si>
  <si>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</si>
  <si>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</si>
  <si>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</si>
  <si>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</si>
  <si>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</si>
  <si>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</si>
  <si>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</si>
  <si>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</si>
  <si>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</si>
  <si>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</si>
  <si>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</si>
  <si>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</si>
  <si>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</si>
  <si>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</si>
  <si>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</si>
  <si>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</si>
  <si>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</si>
  <si>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</si>
  <si>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</si>
  <si>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</si>
  <si>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</si>
  <si>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</si>
  <si>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</si>
  <si>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</si>
  <si>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</si>
  <si>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</si>
  <si>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</si>
  <si>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</si>
  <si>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</si>
  <si>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</si>
  <si>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</si>
  <si>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</si>
  <si>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</si>
  <si>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</si>
  <si>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</si>
  <si>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</si>
  <si>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</si>
  <si>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</si>
  <si>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</si>
  <si>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</si>
  <si>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</si>
  <si>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</si>
  <si>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</si>
  <si>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</si>
  <si>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</si>
  <si>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</si>
  <si>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</si>
  <si>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</si>
  <si>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</si>
  <si>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</si>
  <si>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</si>
  <si>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</si>
  <si>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</si>
  <si>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</si>
  <si>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</si>
  <si>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</si>
  <si>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</si>
  <si>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</si>
  <si>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</si>
  <si>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</si>
  <si>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</si>
  <si>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</si>
  <si>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</si>
  <si>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</si>
  <si>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</si>
  <si>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</si>
  <si>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</si>
  <si>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</si>
  <si>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</si>
  <si>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</si>
  <si>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</si>
  <si>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</si>
  <si>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</si>
  <si>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</si>
  <si>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</si>
  <si>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</si>
  <si>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</si>
  <si>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</si>
  <si>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</si>
  <si>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</si>
  <si>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</si>
  <si>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</si>
  <si>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</si>
  <si>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</si>
  <si>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</si>
  <si>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</si>
  <si>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</si>
  <si>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Ввод объектов инвестиционной деятельности (мощностей)  в эксплуатацию в 2024 году</t>
  </si>
  <si>
    <t>Отчет о реализации инвестиционной программы Пермского краевого государственного унитарного предприятия "Северные краевые электрические сети"</t>
  </si>
  <si>
    <t>Год раскрытия информации: 2024 год</t>
  </si>
  <si>
    <t>Плановые значения показателей не утверждены</t>
  </si>
  <si>
    <t>Приобретение РИСЭ (4 кВт), 1 шт</t>
  </si>
  <si>
    <t>O_СГЭС_23</t>
  </si>
  <si>
    <t>Строительство 2БКТП-211 2х400кВА с трансформаторами ТМГ-400 - 2 шт., КЛ-10кВ протяженностью 1,506км, КЛ-0,4, протяженностью -  0,274км, для электроснабжению потребителя Сильвинитовая, 14 ПУ-4 шт.</t>
  </si>
  <si>
    <t>O_СГЭС_25</t>
  </si>
  <si>
    <t>Реконструкция ТП-109 (аварийно-восстановительные работы по замене трансформатора ТМ-400 кВА 6/0,4кВ на  ТМГ-400/6-УХЛ1 6/0,4кВ)</t>
  </si>
  <si>
    <t>O_СГЭС_24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</si>
  <si>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</t>
  </si>
  <si>
    <t>O_СГЭС_14</t>
  </si>
  <si>
    <t>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 Строительство КЛ-0,4 кВ ТП-238 протяженноостью 0,23км (установка ПУ-1 шт)</t>
  </si>
  <si>
    <t>O_СГЭС_12</t>
  </si>
  <si>
    <t>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59:10:0301003:146). Реконструкция ТП-238 (замена рубильника 0,4кВ - 1 шт)</t>
  </si>
  <si>
    <t>O_СГЭС_13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</si>
  <si>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</si>
  <si>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</si>
  <si>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O_СГЭС_29</t>
  </si>
  <si>
    <t>Приобретение Высоковольтный цифровой  импульсный рефлектометр РИ-407 "СТРИЖ-С" (с поверкой), 1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</si>
</sst>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(* #,##0.00_);_(* \(#,##0.00\);_(* &quot;-&quot;??_);_(@_)"/>
    <numFmt numFmtId="166" formatCode="_-* #,##0.00_р_._-;\-* #,##0.00_р_._-;_-* &quot;-&quot;??_р_._-;_-@_-"/>
    <numFmt numFmtId="167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6" fontId="5" fillId="0" borderId="0" applyFont="0" applyFill="0" applyBorder="0" applyAlignment="0" applyProtection="0"/>
    <xf numFmtId="0" fontId="5" fillId="0" borderId="0"/>
    <xf numFmtId="0" fontId="8" fillId="0" borderId="0"/>
  </cellStyleXfs>
  <cellXfs count="35">
    <xf numFmtId="0" fontId="0" fillId="0" borderId="0" xfId="0"/>
    <xf numFmtId="165" fontId="1" fillId="0" borderId="0" xfId="1" applyFont="1" applyFill="1"/>
    <xf numFmtId="4" fontId="5" fillId="0" borderId="11" xfId="3" applyNumberFormat="1" applyFont="1" applyFill="1" applyBorder="1" applyAlignment="1">
      <alignment horizontal="center" vertical="center" wrapText="1"/>
    </xf>
    <xf numFmtId="4" fontId="5" fillId="0" borderId="10" xfId="3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0" xfId="0" applyNumberFormat="1" applyFont="1" applyFill="1"/>
    <xf numFmtId="0" fontId="1" fillId="0" borderId="0" xfId="0" applyFont="1" applyFill="1" applyAlignment="1">
      <alignment horizontal="left"/>
    </xf>
    <xf numFmtId="164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left" vertical="center" wrapText="1"/>
    </xf>
    <xf numFmtId="0" fontId="5" fillId="0" borderId="11" xfId="2" applyFont="1" applyFill="1" applyBorder="1" applyAlignment="1">
      <alignment horizontal="center" vertical="center" wrapText="1"/>
    </xf>
    <xf numFmtId="4" fontId="5" fillId="0" borderId="11" xfId="2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" fontId="5" fillId="0" borderId="0" xfId="0" applyNumberFormat="1" applyFont="1" applyFill="1"/>
    <xf numFmtId="49" fontId="5" fillId="0" borderId="10" xfId="2" applyNumberFormat="1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left" vertical="center" wrapText="1"/>
    </xf>
    <xf numFmtId="0" fontId="5" fillId="0" borderId="10" xfId="2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167" fontId="7" fillId="0" borderId="11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5" xr:uid="{00000000-0005-0000-0000-000001000000}"/>
    <cellStyle name="Обычный 3" xfId="4" xr:uid="{00000000-0005-0000-0000-000002000000}"/>
    <cellStyle name="Обычный 7" xfId="2" xr:uid="{00000000-0005-0000-0000-000003000000}"/>
    <cellStyle name="Финансовый 11" xfId="1" xr:uid="{00000000-0005-0000-0000-000004000000}"/>
    <cellStyle name="Финансовый 4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8">
    <tabColor theme="5" tint="0.39997558519241921"/>
    <pageSetUpPr fitToPage="1"/>
  </sheetPr>
  <dimension ref="A1:BC87"/>
  <sheetViews>
    <sheetView showGridLines="0" tabSelected="1" zoomScale="60" zoomScaleNormal="60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BE32" sqref="BC29:BE32"/>
    </sheetView>
  </sheetViews>
  <sheetFormatPr defaultColWidth="9.140625" defaultRowHeight="15.75" x14ac:dyDescent="0.25"/>
  <cols>
    <col min="1" max="1" width="21.28515625" style="28" customWidth="1"/>
    <col min="2" max="2" width="99" style="28" customWidth="1"/>
    <col min="3" max="3" width="22.28515625" style="28" customWidth="1"/>
    <col min="4" max="4" width="37.140625" style="28" customWidth="1"/>
    <col min="5" max="6" width="20" style="28" customWidth="1"/>
    <col min="7" max="7" width="20.42578125" style="28" customWidth="1"/>
    <col min="8" max="8" width="18.42578125" style="28" customWidth="1"/>
    <col min="9" max="9" width="22.140625" style="28" customWidth="1"/>
    <col min="10" max="10" width="18.42578125" style="28" customWidth="1"/>
    <col min="11" max="11" width="18" style="28" customWidth="1"/>
    <col min="12" max="12" width="21.85546875" style="28" customWidth="1"/>
    <col min="13" max="13" width="18.42578125" style="28" customWidth="1"/>
    <col min="14" max="14" width="21.140625" style="28" customWidth="1"/>
    <col min="15" max="16" width="19.140625" style="28" customWidth="1"/>
    <col min="17" max="17" width="19.85546875" style="28" customWidth="1"/>
    <col min="18" max="18" width="19.140625" style="28" customWidth="1"/>
    <col min="19" max="19" width="20.140625" style="28" customWidth="1"/>
    <col min="20" max="20" width="20" style="28" customWidth="1"/>
    <col min="21" max="21" width="20.42578125" style="28" customWidth="1"/>
    <col min="22" max="22" width="19.28515625" style="28" customWidth="1"/>
    <col min="23" max="23" width="19.42578125" style="28" customWidth="1"/>
    <col min="24" max="24" width="20.85546875" style="28" customWidth="1"/>
    <col min="25" max="27" width="19.140625" style="28" customWidth="1"/>
    <col min="28" max="28" width="24.42578125" style="28" customWidth="1"/>
    <col min="29" max="32" width="19.140625" style="28" customWidth="1"/>
    <col min="33" max="33" width="22.42578125" style="28" customWidth="1"/>
    <col min="34" max="37" width="19.140625" style="28" customWidth="1"/>
    <col min="38" max="38" width="22.7109375" style="28" customWidth="1"/>
    <col min="39" max="42" width="19.140625" style="28" customWidth="1"/>
    <col min="43" max="43" width="22.42578125" style="28" customWidth="1"/>
    <col min="44" max="47" width="19.140625" style="28" customWidth="1"/>
    <col min="48" max="48" width="22.7109375" style="28" customWidth="1"/>
    <col min="49" max="52" width="19.140625" style="28" customWidth="1"/>
    <col min="53" max="53" width="22.42578125" style="28" customWidth="1"/>
    <col min="54" max="54" width="19.140625" style="28" customWidth="1"/>
    <col min="55" max="16384" width="9.140625" style="28"/>
  </cols>
  <sheetData>
    <row r="1" spans="1:54" s="5" customFormat="1" ht="15" customHeight="1" x14ac:dyDescent="0.3"/>
    <row r="2" spans="1:54" s="5" customFormat="1" ht="15" customHeight="1" x14ac:dyDescent="0.3"/>
    <row r="3" spans="1:54" s="5" customFormat="1" ht="15" customHeight="1" x14ac:dyDescent="0.3"/>
    <row r="4" spans="1:54" s="5" customFormat="1" ht="15" customHeight="1" x14ac:dyDescent="0.3">
      <c r="A4" s="5" t="s">
        <v>118</v>
      </c>
    </row>
    <row r="5" spans="1:54" s="5" customFormat="1" ht="15" customHeight="1" x14ac:dyDescent="0.3">
      <c r="AI5" s="6"/>
    </row>
    <row r="6" spans="1:54" s="5" customFormat="1" ht="23.25" customHeight="1" x14ac:dyDescent="0.3">
      <c r="A6" s="5" t="s">
        <v>119</v>
      </c>
      <c r="G6" s="4"/>
    </row>
    <row r="7" spans="1:54" s="5" customFormat="1" ht="15" customHeight="1" x14ac:dyDescent="0.3">
      <c r="A7" s="7"/>
      <c r="E7" s="1"/>
      <c r="F7" s="1"/>
      <c r="G7" s="1"/>
      <c r="H7" s="1"/>
      <c r="I7" s="1"/>
      <c r="J7" s="1"/>
      <c r="K7" s="1"/>
      <c r="L7" s="1"/>
      <c r="M7" s="1"/>
      <c r="N7" s="1"/>
    </row>
    <row r="8" spans="1:54" s="5" customFormat="1" ht="15" customHeight="1" x14ac:dyDescent="0.3">
      <c r="A8" s="5" t="s">
        <v>120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</row>
    <row r="10" spans="1:54" s="5" customFormat="1" ht="15" customHeight="1" x14ac:dyDescent="0.3">
      <c r="A10" s="9" t="s">
        <v>0</v>
      </c>
      <c r="B10" s="9" t="s">
        <v>1</v>
      </c>
      <c r="C10" s="9" t="s">
        <v>2</v>
      </c>
      <c r="D10" s="9" t="s">
        <v>3</v>
      </c>
      <c r="E10" s="10" t="s">
        <v>117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1"/>
    </row>
    <row r="11" spans="1:54" s="5" customFormat="1" ht="15" customHeight="1" x14ac:dyDescent="0.3">
      <c r="A11" s="12"/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4"/>
    </row>
    <row r="12" spans="1:54" s="5" customFormat="1" ht="15" customHeight="1" x14ac:dyDescent="0.3">
      <c r="A12" s="12"/>
      <c r="B12" s="12"/>
      <c r="C12" s="12"/>
      <c r="D12" s="12"/>
      <c r="E12" s="15" t="s">
        <v>4</v>
      </c>
      <c r="F12" s="16"/>
      <c r="G12" s="16"/>
      <c r="H12" s="16"/>
      <c r="I12" s="16"/>
      <c r="J12" s="16"/>
      <c r="K12" s="16"/>
      <c r="L12" s="16"/>
      <c r="M12" s="16"/>
      <c r="N12" s="17"/>
      <c r="O12" s="18" t="s">
        <v>5</v>
      </c>
      <c r="P12" s="19"/>
      <c r="Q12" s="19"/>
      <c r="R12" s="19"/>
      <c r="S12" s="19"/>
      <c r="T12" s="19"/>
      <c r="U12" s="19"/>
      <c r="V12" s="19"/>
      <c r="W12" s="19"/>
      <c r="X12" s="20"/>
      <c r="Y12" s="15" t="s">
        <v>6</v>
      </c>
      <c r="Z12" s="16"/>
      <c r="AA12" s="16"/>
      <c r="AB12" s="16"/>
      <c r="AC12" s="16"/>
      <c r="AD12" s="16"/>
      <c r="AE12" s="16"/>
      <c r="AF12" s="16"/>
      <c r="AG12" s="16"/>
      <c r="AH12" s="17"/>
      <c r="AI12" s="15" t="s">
        <v>7</v>
      </c>
      <c r="AJ12" s="16"/>
      <c r="AK12" s="16"/>
      <c r="AL12" s="16"/>
      <c r="AM12" s="16"/>
      <c r="AN12" s="16"/>
      <c r="AO12" s="16"/>
      <c r="AP12" s="16"/>
      <c r="AQ12" s="16"/>
      <c r="AR12" s="17"/>
      <c r="AS12" s="15" t="s">
        <v>8</v>
      </c>
      <c r="AT12" s="16"/>
      <c r="AU12" s="16"/>
      <c r="AV12" s="16"/>
      <c r="AW12" s="16"/>
      <c r="AX12" s="16"/>
      <c r="AY12" s="16"/>
      <c r="AZ12" s="16"/>
      <c r="BA12" s="16"/>
      <c r="BB12" s="17"/>
    </row>
    <row r="13" spans="1:54" s="5" customFormat="1" ht="131.25" customHeight="1" x14ac:dyDescent="0.3">
      <c r="A13" s="21"/>
      <c r="B13" s="21"/>
      <c r="C13" s="21"/>
      <c r="D13" s="21"/>
      <c r="E13" s="22" t="s">
        <v>9</v>
      </c>
      <c r="F13" s="22" t="s">
        <v>10</v>
      </c>
      <c r="G13" s="22" t="s">
        <v>11</v>
      </c>
      <c r="H13" s="22" t="s">
        <v>12</v>
      </c>
      <c r="I13" s="22" t="s">
        <v>13</v>
      </c>
      <c r="J13" s="22" t="s">
        <v>14</v>
      </c>
      <c r="K13" s="22" t="s">
        <v>15</v>
      </c>
      <c r="L13" s="22" t="s">
        <v>16</v>
      </c>
      <c r="M13" s="22" t="s">
        <v>17</v>
      </c>
      <c r="N13" s="22" t="s">
        <v>18</v>
      </c>
      <c r="O13" s="22" t="s">
        <v>19</v>
      </c>
      <c r="P13" s="22" t="s">
        <v>10</v>
      </c>
      <c r="Q13" s="22" t="s">
        <v>11</v>
      </c>
      <c r="R13" s="22" t="s">
        <v>12</v>
      </c>
      <c r="S13" s="22" t="s">
        <v>13</v>
      </c>
      <c r="T13" s="22" t="s">
        <v>14</v>
      </c>
      <c r="U13" s="22" t="s">
        <v>15</v>
      </c>
      <c r="V13" s="22" t="s">
        <v>16</v>
      </c>
      <c r="W13" s="22" t="s">
        <v>17</v>
      </c>
      <c r="X13" s="22" t="s">
        <v>18</v>
      </c>
      <c r="Y13" s="22" t="s">
        <v>19</v>
      </c>
      <c r="Z13" s="22" t="s">
        <v>10</v>
      </c>
      <c r="AA13" s="22" t="s">
        <v>11</v>
      </c>
      <c r="AB13" s="22" t="s">
        <v>12</v>
      </c>
      <c r="AC13" s="22" t="s">
        <v>13</v>
      </c>
      <c r="AD13" s="22" t="s">
        <v>14</v>
      </c>
      <c r="AE13" s="22" t="s">
        <v>15</v>
      </c>
      <c r="AF13" s="22" t="s">
        <v>16</v>
      </c>
      <c r="AG13" s="22" t="s">
        <v>17</v>
      </c>
      <c r="AH13" s="22" t="s">
        <v>18</v>
      </c>
      <c r="AI13" s="22" t="s">
        <v>19</v>
      </c>
      <c r="AJ13" s="22" t="s">
        <v>10</v>
      </c>
      <c r="AK13" s="22" t="s">
        <v>11</v>
      </c>
      <c r="AL13" s="22" t="s">
        <v>12</v>
      </c>
      <c r="AM13" s="22" t="s">
        <v>13</v>
      </c>
      <c r="AN13" s="22" t="s">
        <v>14</v>
      </c>
      <c r="AO13" s="22" t="s">
        <v>15</v>
      </c>
      <c r="AP13" s="22" t="s">
        <v>16</v>
      </c>
      <c r="AQ13" s="22" t="s">
        <v>17</v>
      </c>
      <c r="AR13" s="22" t="s">
        <v>18</v>
      </c>
      <c r="AS13" s="22" t="s">
        <v>19</v>
      </c>
      <c r="AT13" s="22" t="s">
        <v>10</v>
      </c>
      <c r="AU13" s="22" t="s">
        <v>11</v>
      </c>
      <c r="AV13" s="22" t="s">
        <v>12</v>
      </c>
      <c r="AW13" s="22" t="s">
        <v>13</v>
      </c>
      <c r="AX13" s="22" t="s">
        <v>14</v>
      </c>
      <c r="AY13" s="22" t="s">
        <v>15</v>
      </c>
      <c r="AZ13" s="22" t="s">
        <v>16</v>
      </c>
      <c r="BA13" s="22" t="s">
        <v>17</v>
      </c>
      <c r="BB13" s="22" t="s">
        <v>18</v>
      </c>
    </row>
    <row r="14" spans="1:54" s="5" customFormat="1" ht="15" customHeight="1" x14ac:dyDescent="0.3">
      <c r="A14" s="23">
        <v>1</v>
      </c>
      <c r="B14" s="23">
        <f>A14+1</f>
        <v>2</v>
      </c>
      <c r="C14" s="23">
        <f>B14+1</f>
        <v>3</v>
      </c>
      <c r="D14" s="23">
        <f>C14+1</f>
        <v>4</v>
      </c>
      <c r="E14" s="23">
        <f>D14+1</f>
        <v>5</v>
      </c>
      <c r="F14" s="23">
        <f t="shared" ref="F14:BB14" si="0">E14+1</f>
        <v>6</v>
      </c>
      <c r="G14" s="23">
        <f t="shared" si="0"/>
        <v>7</v>
      </c>
      <c r="H14" s="23">
        <f t="shared" si="0"/>
        <v>8</v>
      </c>
      <c r="I14" s="23">
        <f t="shared" si="0"/>
        <v>9</v>
      </c>
      <c r="J14" s="23">
        <f t="shared" si="0"/>
        <v>10</v>
      </c>
      <c r="K14" s="23">
        <f t="shared" si="0"/>
        <v>11</v>
      </c>
      <c r="L14" s="23">
        <f t="shared" si="0"/>
        <v>12</v>
      </c>
      <c r="M14" s="23">
        <f t="shared" si="0"/>
        <v>13</v>
      </c>
      <c r="N14" s="23">
        <f t="shared" si="0"/>
        <v>14</v>
      </c>
      <c r="O14" s="23">
        <f t="shared" si="0"/>
        <v>15</v>
      </c>
      <c r="P14" s="23">
        <f t="shared" si="0"/>
        <v>16</v>
      </c>
      <c r="Q14" s="23">
        <f t="shared" si="0"/>
        <v>17</v>
      </c>
      <c r="R14" s="23">
        <f t="shared" si="0"/>
        <v>18</v>
      </c>
      <c r="S14" s="23">
        <f t="shared" si="0"/>
        <v>19</v>
      </c>
      <c r="T14" s="23">
        <f t="shared" si="0"/>
        <v>20</v>
      </c>
      <c r="U14" s="23">
        <f t="shared" si="0"/>
        <v>21</v>
      </c>
      <c r="V14" s="23">
        <f t="shared" si="0"/>
        <v>22</v>
      </c>
      <c r="W14" s="23">
        <f t="shared" si="0"/>
        <v>23</v>
      </c>
      <c r="X14" s="23">
        <f t="shared" si="0"/>
        <v>24</v>
      </c>
      <c r="Y14" s="23">
        <f t="shared" si="0"/>
        <v>25</v>
      </c>
      <c r="Z14" s="23">
        <f t="shared" si="0"/>
        <v>26</v>
      </c>
      <c r="AA14" s="23">
        <f t="shared" si="0"/>
        <v>27</v>
      </c>
      <c r="AB14" s="23">
        <f t="shared" si="0"/>
        <v>28</v>
      </c>
      <c r="AC14" s="23">
        <f t="shared" si="0"/>
        <v>29</v>
      </c>
      <c r="AD14" s="23">
        <f t="shared" si="0"/>
        <v>30</v>
      </c>
      <c r="AE14" s="23">
        <f t="shared" si="0"/>
        <v>31</v>
      </c>
      <c r="AF14" s="23">
        <f t="shared" si="0"/>
        <v>32</v>
      </c>
      <c r="AG14" s="23">
        <f t="shared" si="0"/>
        <v>33</v>
      </c>
      <c r="AH14" s="23">
        <f t="shared" si="0"/>
        <v>34</v>
      </c>
      <c r="AI14" s="23">
        <f t="shared" si="0"/>
        <v>35</v>
      </c>
      <c r="AJ14" s="23">
        <f t="shared" si="0"/>
        <v>36</v>
      </c>
      <c r="AK14" s="23">
        <f t="shared" si="0"/>
        <v>37</v>
      </c>
      <c r="AL14" s="23">
        <f t="shared" si="0"/>
        <v>38</v>
      </c>
      <c r="AM14" s="23">
        <f t="shared" si="0"/>
        <v>39</v>
      </c>
      <c r="AN14" s="23">
        <f t="shared" si="0"/>
        <v>40</v>
      </c>
      <c r="AO14" s="23">
        <f t="shared" si="0"/>
        <v>41</v>
      </c>
      <c r="AP14" s="23">
        <f t="shared" si="0"/>
        <v>42</v>
      </c>
      <c r="AQ14" s="23">
        <f t="shared" si="0"/>
        <v>43</v>
      </c>
      <c r="AR14" s="23">
        <f t="shared" si="0"/>
        <v>44</v>
      </c>
      <c r="AS14" s="23">
        <f t="shared" si="0"/>
        <v>45</v>
      </c>
      <c r="AT14" s="23">
        <f t="shared" si="0"/>
        <v>46</v>
      </c>
      <c r="AU14" s="23">
        <f t="shared" si="0"/>
        <v>47</v>
      </c>
      <c r="AV14" s="23">
        <f t="shared" si="0"/>
        <v>48</v>
      </c>
      <c r="AW14" s="23">
        <f t="shared" si="0"/>
        <v>49</v>
      </c>
      <c r="AX14" s="23">
        <f t="shared" si="0"/>
        <v>50</v>
      </c>
      <c r="AY14" s="23">
        <f t="shared" si="0"/>
        <v>51</v>
      </c>
      <c r="AZ14" s="23">
        <f t="shared" si="0"/>
        <v>52</v>
      </c>
      <c r="BA14" s="23">
        <f t="shared" si="0"/>
        <v>53</v>
      </c>
      <c r="BB14" s="23">
        <f t="shared" si="0"/>
        <v>54</v>
      </c>
    </row>
    <row r="15" spans="1:54" x14ac:dyDescent="0.25">
      <c r="A15" s="24" t="s">
        <v>20</v>
      </c>
      <c r="B15" s="25" t="s">
        <v>21</v>
      </c>
      <c r="C15" s="26" t="s">
        <v>22</v>
      </c>
      <c r="D15" s="27">
        <f>SUM(D16:D21)</f>
        <v>0</v>
      </c>
      <c r="E15" s="27">
        <f>SUM(O15,Y15,AI15,AS15)</f>
        <v>19.290666450000003</v>
      </c>
      <c r="F15" s="27">
        <f t="shared" ref="F15:N21" si="1">SUM(P15,Z15,AJ15,AT15)</f>
        <v>1.4500000000000002</v>
      </c>
      <c r="G15" s="27">
        <f t="shared" si="1"/>
        <v>0</v>
      </c>
      <c r="H15" s="27">
        <f t="shared" si="1"/>
        <v>0.64700000000000002</v>
      </c>
      <c r="I15" s="27">
        <f t="shared" si="1"/>
        <v>0</v>
      </c>
      <c r="J15" s="27">
        <f t="shared" si="1"/>
        <v>2.0090000000000003</v>
      </c>
      <c r="K15" s="27">
        <f t="shared" si="1"/>
        <v>0</v>
      </c>
      <c r="L15" s="27">
        <f t="shared" si="1"/>
        <v>164</v>
      </c>
      <c r="M15" s="27">
        <f t="shared" si="1"/>
        <v>0</v>
      </c>
      <c r="N15" s="27">
        <f>SUM(X15,AH15,AR15,BB15)</f>
        <v>3</v>
      </c>
      <c r="O15" s="27">
        <f t="shared" ref="O15:BB15" si="2">SUM(O16:O21)</f>
        <v>0.65617443000000009</v>
      </c>
      <c r="P15" s="27">
        <f t="shared" si="2"/>
        <v>0</v>
      </c>
      <c r="Q15" s="27">
        <f t="shared" si="2"/>
        <v>0</v>
      </c>
      <c r="R15" s="27">
        <f t="shared" si="2"/>
        <v>0</v>
      </c>
      <c r="S15" s="27">
        <f t="shared" si="2"/>
        <v>0</v>
      </c>
      <c r="T15" s="27">
        <f t="shared" si="2"/>
        <v>0</v>
      </c>
      <c r="U15" s="27">
        <f t="shared" si="2"/>
        <v>0</v>
      </c>
      <c r="V15" s="27">
        <f>SUM(V16:V21)</f>
        <v>22</v>
      </c>
      <c r="W15" s="27">
        <f t="shared" si="2"/>
        <v>0</v>
      </c>
      <c r="X15" s="27">
        <f t="shared" si="2"/>
        <v>1</v>
      </c>
      <c r="Y15" s="27">
        <f t="shared" si="2"/>
        <v>9.7827945000000014</v>
      </c>
      <c r="Z15" s="27">
        <f t="shared" si="2"/>
        <v>1.2000000000000002</v>
      </c>
      <c r="AA15" s="27">
        <f t="shared" si="2"/>
        <v>0</v>
      </c>
      <c r="AB15" s="27">
        <f t="shared" si="2"/>
        <v>0</v>
      </c>
      <c r="AC15" s="27">
        <f t="shared" si="2"/>
        <v>0</v>
      </c>
      <c r="AD15" s="27">
        <f t="shared" si="2"/>
        <v>1.7800000000000002</v>
      </c>
      <c r="AE15" s="27">
        <f t="shared" si="2"/>
        <v>0</v>
      </c>
      <c r="AF15" s="27">
        <f t="shared" si="2"/>
        <v>50</v>
      </c>
      <c r="AG15" s="27">
        <f t="shared" si="2"/>
        <v>0</v>
      </c>
      <c r="AH15" s="27">
        <f t="shared" si="2"/>
        <v>0</v>
      </c>
      <c r="AI15" s="27">
        <f>SUM(AI16:AI21)</f>
        <v>8.8516975200000001</v>
      </c>
      <c r="AJ15" s="27">
        <f t="shared" si="2"/>
        <v>0.25</v>
      </c>
      <c r="AK15" s="27">
        <f t="shared" si="2"/>
        <v>0</v>
      </c>
      <c r="AL15" s="27">
        <f t="shared" si="2"/>
        <v>0.64700000000000002</v>
      </c>
      <c r="AM15" s="27">
        <f t="shared" si="2"/>
        <v>0</v>
      </c>
      <c r="AN15" s="27">
        <f t="shared" si="2"/>
        <v>0.22900000000000001</v>
      </c>
      <c r="AO15" s="27">
        <f t="shared" si="2"/>
        <v>0</v>
      </c>
      <c r="AP15" s="27">
        <f>SUM(AP16:AP21)</f>
        <v>92</v>
      </c>
      <c r="AQ15" s="27">
        <f t="shared" si="2"/>
        <v>0</v>
      </c>
      <c r="AR15" s="27">
        <f t="shared" si="2"/>
        <v>2</v>
      </c>
      <c r="AS15" s="27">
        <f t="shared" si="2"/>
        <v>0</v>
      </c>
      <c r="AT15" s="27">
        <f t="shared" si="2"/>
        <v>0</v>
      </c>
      <c r="AU15" s="27">
        <f t="shared" si="2"/>
        <v>0</v>
      </c>
      <c r="AV15" s="27">
        <f t="shared" si="2"/>
        <v>0</v>
      </c>
      <c r="AW15" s="27">
        <f t="shared" si="2"/>
        <v>0</v>
      </c>
      <c r="AX15" s="27">
        <f t="shared" si="2"/>
        <v>0</v>
      </c>
      <c r="AY15" s="27">
        <f t="shared" si="2"/>
        <v>0</v>
      </c>
      <c r="AZ15" s="27">
        <f t="shared" si="2"/>
        <v>0</v>
      </c>
      <c r="BA15" s="27">
        <f t="shared" si="2"/>
        <v>0</v>
      </c>
      <c r="BB15" s="27">
        <f t="shared" si="2"/>
        <v>0</v>
      </c>
    </row>
    <row r="16" spans="1:54" x14ac:dyDescent="0.25">
      <c r="A16" s="24" t="s">
        <v>23</v>
      </c>
      <c r="B16" s="25" t="s">
        <v>24</v>
      </c>
      <c r="C16" s="26" t="s">
        <v>22</v>
      </c>
      <c r="D16" s="27">
        <f>SUM(D23)</f>
        <v>0</v>
      </c>
      <c r="E16" s="27">
        <f t="shared" ref="E16:E21" si="3">SUM(O16,Y16,AI16,AS16)</f>
        <v>17.70543954</v>
      </c>
      <c r="F16" s="27">
        <f t="shared" si="1"/>
        <v>1.05</v>
      </c>
      <c r="G16" s="27">
        <f t="shared" si="1"/>
        <v>0</v>
      </c>
      <c r="H16" s="27">
        <f t="shared" si="1"/>
        <v>0.64700000000000002</v>
      </c>
      <c r="I16" s="27">
        <f t="shared" si="1"/>
        <v>0</v>
      </c>
      <c r="J16" s="27">
        <f t="shared" si="1"/>
        <v>2.0090000000000003</v>
      </c>
      <c r="K16" s="27">
        <f t="shared" si="1"/>
        <v>0</v>
      </c>
      <c r="L16" s="27">
        <f t="shared" si="1"/>
        <v>110</v>
      </c>
      <c r="M16" s="27">
        <f t="shared" si="1"/>
        <v>0</v>
      </c>
      <c r="N16" s="27">
        <f t="shared" si="1"/>
        <v>1</v>
      </c>
      <c r="O16" s="27">
        <f t="shared" ref="O16:BB16" si="4">SUM(O23)</f>
        <v>0.61578443000000005</v>
      </c>
      <c r="P16" s="27">
        <f t="shared" si="4"/>
        <v>0</v>
      </c>
      <c r="Q16" s="27">
        <f t="shared" si="4"/>
        <v>0</v>
      </c>
      <c r="R16" s="27">
        <f t="shared" si="4"/>
        <v>0</v>
      </c>
      <c r="S16" s="27">
        <f t="shared" si="4"/>
        <v>0</v>
      </c>
      <c r="T16" s="27">
        <f t="shared" si="4"/>
        <v>0</v>
      </c>
      <c r="U16" s="27">
        <f t="shared" si="4"/>
        <v>0</v>
      </c>
      <c r="V16" s="27">
        <f t="shared" si="4"/>
        <v>22</v>
      </c>
      <c r="W16" s="27">
        <f t="shared" si="4"/>
        <v>0</v>
      </c>
      <c r="X16" s="27">
        <f t="shared" si="4"/>
        <v>0</v>
      </c>
      <c r="Y16" s="27">
        <f t="shared" si="4"/>
        <v>9.1690829600000008</v>
      </c>
      <c r="Z16" s="27">
        <f t="shared" si="4"/>
        <v>0.8</v>
      </c>
      <c r="AA16" s="27">
        <f t="shared" si="4"/>
        <v>0</v>
      </c>
      <c r="AB16" s="27">
        <f t="shared" si="4"/>
        <v>0</v>
      </c>
      <c r="AC16" s="27">
        <f t="shared" si="4"/>
        <v>0</v>
      </c>
      <c r="AD16" s="27">
        <f t="shared" si="4"/>
        <v>1.7800000000000002</v>
      </c>
      <c r="AE16" s="27">
        <f t="shared" si="4"/>
        <v>0</v>
      </c>
      <c r="AF16" s="27">
        <f t="shared" si="4"/>
        <v>33</v>
      </c>
      <c r="AG16" s="27">
        <f t="shared" si="4"/>
        <v>0</v>
      </c>
      <c r="AH16" s="27">
        <f t="shared" si="4"/>
        <v>0</v>
      </c>
      <c r="AI16" s="27">
        <f t="shared" si="4"/>
        <v>7.9205721500000008</v>
      </c>
      <c r="AJ16" s="27">
        <f t="shared" si="4"/>
        <v>0.25</v>
      </c>
      <c r="AK16" s="27">
        <f t="shared" si="4"/>
        <v>0</v>
      </c>
      <c r="AL16" s="27">
        <f t="shared" si="4"/>
        <v>0.64700000000000002</v>
      </c>
      <c r="AM16" s="27">
        <f t="shared" si="4"/>
        <v>0</v>
      </c>
      <c r="AN16" s="27">
        <f t="shared" si="4"/>
        <v>0.22900000000000001</v>
      </c>
      <c r="AO16" s="27">
        <f t="shared" si="4"/>
        <v>0</v>
      </c>
      <c r="AP16" s="27">
        <f>SUM(AP23)</f>
        <v>55</v>
      </c>
      <c r="AQ16" s="27">
        <f t="shared" si="4"/>
        <v>0</v>
      </c>
      <c r="AR16" s="27">
        <f t="shared" si="4"/>
        <v>1</v>
      </c>
      <c r="AS16" s="27">
        <f t="shared" si="4"/>
        <v>0</v>
      </c>
      <c r="AT16" s="27">
        <f t="shared" si="4"/>
        <v>0</v>
      </c>
      <c r="AU16" s="27">
        <f t="shared" si="4"/>
        <v>0</v>
      </c>
      <c r="AV16" s="27">
        <f t="shared" si="4"/>
        <v>0</v>
      </c>
      <c r="AW16" s="27">
        <f t="shared" si="4"/>
        <v>0</v>
      </c>
      <c r="AX16" s="27">
        <f t="shared" si="4"/>
        <v>0</v>
      </c>
      <c r="AY16" s="27">
        <f t="shared" si="4"/>
        <v>0</v>
      </c>
      <c r="AZ16" s="27">
        <f t="shared" si="4"/>
        <v>0</v>
      </c>
      <c r="BA16" s="27">
        <f t="shared" si="4"/>
        <v>0</v>
      </c>
      <c r="BB16" s="27">
        <f t="shared" si="4"/>
        <v>0</v>
      </c>
    </row>
    <row r="17" spans="1:55" x14ac:dyDescent="0.25">
      <c r="A17" s="24" t="s">
        <v>25</v>
      </c>
      <c r="B17" s="25" t="s">
        <v>26</v>
      </c>
      <c r="C17" s="26" t="s">
        <v>22</v>
      </c>
      <c r="D17" s="27">
        <f>SUM(D43)</f>
        <v>0</v>
      </c>
      <c r="E17" s="27">
        <f t="shared" si="3"/>
        <v>1.27783691</v>
      </c>
      <c r="F17" s="27">
        <f t="shared" si="1"/>
        <v>0.4</v>
      </c>
      <c r="G17" s="27">
        <f t="shared" si="1"/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54</v>
      </c>
      <c r="M17" s="27">
        <f t="shared" si="1"/>
        <v>0</v>
      </c>
      <c r="N17" s="27">
        <f t="shared" si="1"/>
        <v>0</v>
      </c>
      <c r="O17" s="27">
        <f t="shared" ref="O17:BB17" si="5">SUM(O43)</f>
        <v>0</v>
      </c>
      <c r="P17" s="27">
        <f t="shared" si="5"/>
        <v>0</v>
      </c>
      <c r="Q17" s="27">
        <f t="shared" si="5"/>
        <v>0</v>
      </c>
      <c r="R17" s="27">
        <f t="shared" si="5"/>
        <v>0</v>
      </c>
      <c r="S17" s="27">
        <f t="shared" si="5"/>
        <v>0</v>
      </c>
      <c r="T17" s="27">
        <f t="shared" si="5"/>
        <v>0</v>
      </c>
      <c r="U17" s="27">
        <f t="shared" si="5"/>
        <v>0</v>
      </c>
      <c r="V17" s="27">
        <f t="shared" si="5"/>
        <v>0</v>
      </c>
      <c r="W17" s="27">
        <f t="shared" si="5"/>
        <v>0</v>
      </c>
      <c r="X17" s="27">
        <f t="shared" si="5"/>
        <v>0</v>
      </c>
      <c r="Y17" s="27">
        <f t="shared" si="5"/>
        <v>0.61371153999999994</v>
      </c>
      <c r="Z17" s="27">
        <f t="shared" si="5"/>
        <v>0.4</v>
      </c>
      <c r="AA17" s="27">
        <f t="shared" si="5"/>
        <v>0</v>
      </c>
      <c r="AB17" s="27">
        <f t="shared" si="5"/>
        <v>0</v>
      </c>
      <c r="AC17" s="27">
        <f t="shared" si="5"/>
        <v>0</v>
      </c>
      <c r="AD17" s="27">
        <f t="shared" si="5"/>
        <v>0</v>
      </c>
      <c r="AE17" s="27">
        <f t="shared" si="5"/>
        <v>0</v>
      </c>
      <c r="AF17" s="27">
        <f t="shared" si="5"/>
        <v>17</v>
      </c>
      <c r="AG17" s="27">
        <f t="shared" si="5"/>
        <v>0</v>
      </c>
      <c r="AH17" s="27">
        <f t="shared" si="5"/>
        <v>0</v>
      </c>
      <c r="AI17" s="27">
        <f t="shared" si="5"/>
        <v>0.66412537000000005</v>
      </c>
      <c r="AJ17" s="27">
        <f t="shared" si="5"/>
        <v>0</v>
      </c>
      <c r="AK17" s="27">
        <f t="shared" si="5"/>
        <v>0</v>
      </c>
      <c r="AL17" s="27">
        <f t="shared" si="5"/>
        <v>0</v>
      </c>
      <c r="AM17" s="27">
        <f t="shared" si="5"/>
        <v>0</v>
      </c>
      <c r="AN17" s="27">
        <f t="shared" si="5"/>
        <v>0</v>
      </c>
      <c r="AO17" s="27">
        <f t="shared" si="5"/>
        <v>0</v>
      </c>
      <c r="AP17" s="27">
        <f t="shared" si="5"/>
        <v>37</v>
      </c>
      <c r="AQ17" s="27">
        <f t="shared" si="5"/>
        <v>0</v>
      </c>
      <c r="AR17" s="27">
        <f t="shared" si="5"/>
        <v>0</v>
      </c>
      <c r="AS17" s="27">
        <f t="shared" si="5"/>
        <v>0</v>
      </c>
      <c r="AT17" s="27">
        <f t="shared" si="5"/>
        <v>0</v>
      </c>
      <c r="AU17" s="27">
        <f t="shared" si="5"/>
        <v>0</v>
      </c>
      <c r="AV17" s="27">
        <f t="shared" si="5"/>
        <v>0</v>
      </c>
      <c r="AW17" s="27">
        <f t="shared" si="5"/>
        <v>0</v>
      </c>
      <c r="AX17" s="27">
        <f t="shared" si="5"/>
        <v>0</v>
      </c>
      <c r="AY17" s="27">
        <f t="shared" si="5"/>
        <v>0</v>
      </c>
      <c r="AZ17" s="27">
        <f t="shared" si="5"/>
        <v>0</v>
      </c>
      <c r="BA17" s="27">
        <f t="shared" si="5"/>
        <v>0</v>
      </c>
      <c r="BB17" s="27">
        <f t="shared" si="5"/>
        <v>0</v>
      </c>
    </row>
    <row r="18" spans="1:55" ht="31.5" x14ac:dyDescent="0.25">
      <c r="A18" s="24" t="s">
        <v>27</v>
      </c>
      <c r="B18" s="25" t="s">
        <v>28</v>
      </c>
      <c r="C18" s="26" t="s">
        <v>22</v>
      </c>
      <c r="D18" s="27">
        <f>SUM(D64)</f>
        <v>0</v>
      </c>
      <c r="E18" s="27">
        <f t="shared" si="3"/>
        <v>0</v>
      </c>
      <c r="F18" s="27">
        <f t="shared" si="1"/>
        <v>0</v>
      </c>
      <c r="G18" s="27">
        <f t="shared" si="1"/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27">
        <f t="shared" si="1"/>
        <v>0</v>
      </c>
      <c r="N18" s="27">
        <f t="shared" si="1"/>
        <v>0</v>
      </c>
      <c r="O18" s="27">
        <f t="shared" ref="O18:BB18" si="6">SUM(O64)</f>
        <v>0</v>
      </c>
      <c r="P18" s="27">
        <f t="shared" si="6"/>
        <v>0</v>
      </c>
      <c r="Q18" s="27">
        <f t="shared" si="6"/>
        <v>0</v>
      </c>
      <c r="R18" s="27">
        <f t="shared" si="6"/>
        <v>0</v>
      </c>
      <c r="S18" s="27">
        <f t="shared" si="6"/>
        <v>0</v>
      </c>
      <c r="T18" s="27">
        <f t="shared" si="6"/>
        <v>0</v>
      </c>
      <c r="U18" s="27">
        <f t="shared" si="6"/>
        <v>0</v>
      </c>
      <c r="V18" s="27">
        <f t="shared" si="6"/>
        <v>0</v>
      </c>
      <c r="W18" s="27">
        <f t="shared" si="6"/>
        <v>0</v>
      </c>
      <c r="X18" s="27">
        <f t="shared" si="6"/>
        <v>0</v>
      </c>
      <c r="Y18" s="27">
        <f t="shared" si="6"/>
        <v>0</v>
      </c>
      <c r="Z18" s="27">
        <f t="shared" si="6"/>
        <v>0</v>
      </c>
      <c r="AA18" s="27">
        <f t="shared" si="6"/>
        <v>0</v>
      </c>
      <c r="AB18" s="27">
        <f t="shared" si="6"/>
        <v>0</v>
      </c>
      <c r="AC18" s="27">
        <f t="shared" si="6"/>
        <v>0</v>
      </c>
      <c r="AD18" s="27">
        <f t="shared" si="6"/>
        <v>0</v>
      </c>
      <c r="AE18" s="27">
        <f t="shared" si="6"/>
        <v>0</v>
      </c>
      <c r="AF18" s="27">
        <f t="shared" si="6"/>
        <v>0</v>
      </c>
      <c r="AG18" s="27">
        <f t="shared" si="6"/>
        <v>0</v>
      </c>
      <c r="AH18" s="27">
        <f t="shared" si="6"/>
        <v>0</v>
      </c>
      <c r="AI18" s="27">
        <f t="shared" si="6"/>
        <v>0</v>
      </c>
      <c r="AJ18" s="27">
        <f t="shared" si="6"/>
        <v>0</v>
      </c>
      <c r="AK18" s="27">
        <f t="shared" si="6"/>
        <v>0</v>
      </c>
      <c r="AL18" s="27">
        <f t="shared" si="6"/>
        <v>0</v>
      </c>
      <c r="AM18" s="27">
        <f t="shared" si="6"/>
        <v>0</v>
      </c>
      <c r="AN18" s="27">
        <f t="shared" si="6"/>
        <v>0</v>
      </c>
      <c r="AO18" s="27">
        <f t="shared" si="6"/>
        <v>0</v>
      </c>
      <c r="AP18" s="27">
        <f t="shared" si="6"/>
        <v>0</v>
      </c>
      <c r="AQ18" s="27">
        <f t="shared" si="6"/>
        <v>0</v>
      </c>
      <c r="AR18" s="27">
        <f t="shared" si="6"/>
        <v>0</v>
      </c>
      <c r="AS18" s="27">
        <f t="shared" si="6"/>
        <v>0</v>
      </c>
      <c r="AT18" s="27">
        <f t="shared" si="6"/>
        <v>0</v>
      </c>
      <c r="AU18" s="27">
        <f t="shared" si="6"/>
        <v>0</v>
      </c>
      <c r="AV18" s="27">
        <f t="shared" si="6"/>
        <v>0</v>
      </c>
      <c r="AW18" s="27">
        <f t="shared" si="6"/>
        <v>0</v>
      </c>
      <c r="AX18" s="27">
        <f t="shared" si="6"/>
        <v>0</v>
      </c>
      <c r="AY18" s="27">
        <f t="shared" si="6"/>
        <v>0</v>
      </c>
      <c r="AZ18" s="27">
        <f t="shared" si="6"/>
        <v>0</v>
      </c>
      <c r="BA18" s="27">
        <f t="shared" si="6"/>
        <v>0</v>
      </c>
      <c r="BB18" s="27">
        <f t="shared" si="6"/>
        <v>0</v>
      </c>
    </row>
    <row r="19" spans="1:55" x14ac:dyDescent="0.25">
      <c r="A19" s="24" t="s">
        <v>29</v>
      </c>
      <c r="B19" s="25" t="s">
        <v>30</v>
      </c>
      <c r="C19" s="26" t="s">
        <v>22</v>
      </c>
      <c r="D19" s="27">
        <f>SUM(D67)</f>
        <v>0</v>
      </c>
      <c r="E19" s="27">
        <f t="shared" si="3"/>
        <v>0</v>
      </c>
      <c r="F19" s="27">
        <f t="shared" si="1"/>
        <v>0</v>
      </c>
      <c r="G19" s="27">
        <f t="shared" si="1"/>
        <v>0</v>
      </c>
      <c r="H19" s="27">
        <f t="shared" si="1"/>
        <v>0</v>
      </c>
      <c r="I19" s="27">
        <f t="shared" si="1"/>
        <v>0</v>
      </c>
      <c r="J19" s="27">
        <f t="shared" si="1"/>
        <v>0</v>
      </c>
      <c r="K19" s="27">
        <f t="shared" si="1"/>
        <v>0</v>
      </c>
      <c r="L19" s="27">
        <f t="shared" si="1"/>
        <v>0</v>
      </c>
      <c r="M19" s="27">
        <f t="shared" si="1"/>
        <v>0</v>
      </c>
      <c r="N19" s="27">
        <f t="shared" si="1"/>
        <v>0</v>
      </c>
      <c r="O19" s="27">
        <f t="shared" ref="O19:BB19" si="7">SUM(O67)</f>
        <v>0</v>
      </c>
      <c r="P19" s="27">
        <f t="shared" si="7"/>
        <v>0</v>
      </c>
      <c r="Q19" s="27">
        <f t="shared" si="7"/>
        <v>0</v>
      </c>
      <c r="R19" s="27">
        <f t="shared" si="7"/>
        <v>0</v>
      </c>
      <c r="S19" s="27">
        <f t="shared" si="7"/>
        <v>0</v>
      </c>
      <c r="T19" s="27">
        <f t="shared" si="7"/>
        <v>0</v>
      </c>
      <c r="U19" s="27">
        <f t="shared" si="7"/>
        <v>0</v>
      </c>
      <c r="V19" s="27">
        <f t="shared" si="7"/>
        <v>0</v>
      </c>
      <c r="W19" s="27">
        <f t="shared" si="7"/>
        <v>0</v>
      </c>
      <c r="X19" s="27">
        <f t="shared" si="7"/>
        <v>0</v>
      </c>
      <c r="Y19" s="27">
        <f t="shared" si="7"/>
        <v>0</v>
      </c>
      <c r="Z19" s="27">
        <f t="shared" si="7"/>
        <v>0</v>
      </c>
      <c r="AA19" s="27">
        <f t="shared" si="7"/>
        <v>0</v>
      </c>
      <c r="AB19" s="27">
        <f t="shared" si="7"/>
        <v>0</v>
      </c>
      <c r="AC19" s="27">
        <f t="shared" si="7"/>
        <v>0</v>
      </c>
      <c r="AD19" s="27">
        <f t="shared" si="7"/>
        <v>0</v>
      </c>
      <c r="AE19" s="27">
        <f t="shared" si="7"/>
        <v>0</v>
      </c>
      <c r="AF19" s="27">
        <f t="shared" si="7"/>
        <v>0</v>
      </c>
      <c r="AG19" s="27">
        <f t="shared" si="7"/>
        <v>0</v>
      </c>
      <c r="AH19" s="27">
        <f t="shared" si="7"/>
        <v>0</v>
      </c>
      <c r="AI19" s="27">
        <f t="shared" si="7"/>
        <v>0</v>
      </c>
      <c r="AJ19" s="27">
        <f t="shared" si="7"/>
        <v>0</v>
      </c>
      <c r="AK19" s="27">
        <f t="shared" si="7"/>
        <v>0</v>
      </c>
      <c r="AL19" s="27">
        <f t="shared" si="7"/>
        <v>0</v>
      </c>
      <c r="AM19" s="27">
        <f t="shared" si="7"/>
        <v>0</v>
      </c>
      <c r="AN19" s="27">
        <f t="shared" si="7"/>
        <v>0</v>
      </c>
      <c r="AO19" s="27">
        <f t="shared" si="7"/>
        <v>0</v>
      </c>
      <c r="AP19" s="27">
        <f t="shared" si="7"/>
        <v>0</v>
      </c>
      <c r="AQ19" s="27">
        <f t="shared" si="7"/>
        <v>0</v>
      </c>
      <c r="AR19" s="27">
        <f t="shared" si="7"/>
        <v>0</v>
      </c>
      <c r="AS19" s="27">
        <f t="shared" si="7"/>
        <v>0</v>
      </c>
      <c r="AT19" s="27">
        <f t="shared" si="7"/>
        <v>0</v>
      </c>
      <c r="AU19" s="27">
        <f t="shared" si="7"/>
        <v>0</v>
      </c>
      <c r="AV19" s="27">
        <f t="shared" si="7"/>
        <v>0</v>
      </c>
      <c r="AW19" s="27">
        <f t="shared" si="7"/>
        <v>0</v>
      </c>
      <c r="AX19" s="27">
        <f t="shared" si="7"/>
        <v>0</v>
      </c>
      <c r="AY19" s="27">
        <f t="shared" si="7"/>
        <v>0</v>
      </c>
      <c r="AZ19" s="27">
        <f t="shared" si="7"/>
        <v>0</v>
      </c>
      <c r="BA19" s="27">
        <f t="shared" si="7"/>
        <v>0</v>
      </c>
      <c r="BB19" s="27">
        <f t="shared" si="7"/>
        <v>0</v>
      </c>
    </row>
    <row r="20" spans="1:55" x14ac:dyDescent="0.25">
      <c r="A20" s="24" t="s">
        <v>31</v>
      </c>
      <c r="B20" s="25" t="s">
        <v>32</v>
      </c>
      <c r="C20" s="26" t="s">
        <v>22</v>
      </c>
      <c r="D20" s="27">
        <f>SUM(D68)</f>
        <v>0</v>
      </c>
      <c r="E20" s="27">
        <f t="shared" si="3"/>
        <v>0</v>
      </c>
      <c r="F20" s="27">
        <f t="shared" si="1"/>
        <v>0</v>
      </c>
      <c r="G20" s="27">
        <f t="shared" si="1"/>
        <v>0</v>
      </c>
      <c r="H20" s="27">
        <f t="shared" si="1"/>
        <v>0</v>
      </c>
      <c r="I20" s="27">
        <f t="shared" si="1"/>
        <v>0</v>
      </c>
      <c r="J20" s="27">
        <f t="shared" si="1"/>
        <v>0</v>
      </c>
      <c r="K20" s="27">
        <f t="shared" si="1"/>
        <v>0</v>
      </c>
      <c r="L20" s="27">
        <f t="shared" si="1"/>
        <v>0</v>
      </c>
      <c r="M20" s="27">
        <f t="shared" si="1"/>
        <v>0</v>
      </c>
      <c r="N20" s="27">
        <f t="shared" si="1"/>
        <v>0</v>
      </c>
      <c r="O20" s="27">
        <f t="shared" ref="O20:BB20" si="8">SUM(O68)</f>
        <v>0</v>
      </c>
      <c r="P20" s="27">
        <f t="shared" si="8"/>
        <v>0</v>
      </c>
      <c r="Q20" s="27">
        <f t="shared" si="8"/>
        <v>0</v>
      </c>
      <c r="R20" s="27">
        <f t="shared" si="8"/>
        <v>0</v>
      </c>
      <c r="S20" s="27">
        <f t="shared" si="8"/>
        <v>0</v>
      </c>
      <c r="T20" s="27">
        <f t="shared" si="8"/>
        <v>0</v>
      </c>
      <c r="U20" s="27">
        <f t="shared" si="8"/>
        <v>0</v>
      </c>
      <c r="V20" s="27">
        <f t="shared" si="8"/>
        <v>0</v>
      </c>
      <c r="W20" s="27">
        <f t="shared" si="8"/>
        <v>0</v>
      </c>
      <c r="X20" s="27">
        <f t="shared" si="8"/>
        <v>0</v>
      </c>
      <c r="Y20" s="27">
        <f t="shared" si="8"/>
        <v>0</v>
      </c>
      <c r="Z20" s="27">
        <f t="shared" si="8"/>
        <v>0</v>
      </c>
      <c r="AA20" s="27">
        <f t="shared" si="8"/>
        <v>0</v>
      </c>
      <c r="AB20" s="27">
        <f t="shared" si="8"/>
        <v>0</v>
      </c>
      <c r="AC20" s="27">
        <f t="shared" si="8"/>
        <v>0</v>
      </c>
      <c r="AD20" s="27">
        <f t="shared" si="8"/>
        <v>0</v>
      </c>
      <c r="AE20" s="27">
        <f t="shared" si="8"/>
        <v>0</v>
      </c>
      <c r="AF20" s="27">
        <f t="shared" si="8"/>
        <v>0</v>
      </c>
      <c r="AG20" s="27">
        <f t="shared" si="8"/>
        <v>0</v>
      </c>
      <c r="AH20" s="27">
        <f t="shared" si="8"/>
        <v>0</v>
      </c>
      <c r="AI20" s="27">
        <f t="shared" si="8"/>
        <v>0</v>
      </c>
      <c r="AJ20" s="27">
        <f t="shared" si="8"/>
        <v>0</v>
      </c>
      <c r="AK20" s="27">
        <f t="shared" si="8"/>
        <v>0</v>
      </c>
      <c r="AL20" s="27">
        <f t="shared" si="8"/>
        <v>0</v>
      </c>
      <c r="AM20" s="27">
        <f t="shared" si="8"/>
        <v>0</v>
      </c>
      <c r="AN20" s="27">
        <f t="shared" si="8"/>
        <v>0</v>
      </c>
      <c r="AO20" s="27">
        <f t="shared" si="8"/>
        <v>0</v>
      </c>
      <c r="AP20" s="27">
        <f t="shared" si="8"/>
        <v>0</v>
      </c>
      <c r="AQ20" s="27">
        <f t="shared" si="8"/>
        <v>0</v>
      </c>
      <c r="AR20" s="27">
        <f t="shared" si="8"/>
        <v>0</v>
      </c>
      <c r="AS20" s="27">
        <f t="shared" si="8"/>
        <v>0</v>
      </c>
      <c r="AT20" s="27">
        <f t="shared" si="8"/>
        <v>0</v>
      </c>
      <c r="AU20" s="27">
        <f t="shared" si="8"/>
        <v>0</v>
      </c>
      <c r="AV20" s="27">
        <f t="shared" si="8"/>
        <v>0</v>
      </c>
      <c r="AW20" s="27">
        <f t="shared" si="8"/>
        <v>0</v>
      </c>
      <c r="AX20" s="27">
        <f t="shared" si="8"/>
        <v>0</v>
      </c>
      <c r="AY20" s="27">
        <f t="shared" si="8"/>
        <v>0</v>
      </c>
      <c r="AZ20" s="27">
        <f t="shared" si="8"/>
        <v>0</v>
      </c>
      <c r="BA20" s="27">
        <f t="shared" si="8"/>
        <v>0</v>
      </c>
      <c r="BB20" s="27">
        <f t="shared" si="8"/>
        <v>0</v>
      </c>
    </row>
    <row r="21" spans="1:55" x14ac:dyDescent="0.25">
      <c r="A21" s="24" t="s">
        <v>33</v>
      </c>
      <c r="B21" s="25" t="s">
        <v>34</v>
      </c>
      <c r="C21" s="26" t="s">
        <v>22</v>
      </c>
      <c r="D21" s="27">
        <f>SUM(D69)</f>
        <v>0</v>
      </c>
      <c r="E21" s="27">
        <f t="shared" si="3"/>
        <v>0.30739</v>
      </c>
      <c r="F21" s="27">
        <f t="shared" si="1"/>
        <v>0</v>
      </c>
      <c r="G21" s="27">
        <f t="shared" si="1"/>
        <v>0</v>
      </c>
      <c r="H21" s="27">
        <f t="shared" si="1"/>
        <v>0</v>
      </c>
      <c r="I21" s="27">
        <f t="shared" si="1"/>
        <v>0</v>
      </c>
      <c r="J21" s="27">
        <f t="shared" si="1"/>
        <v>0</v>
      </c>
      <c r="K21" s="27">
        <f t="shared" si="1"/>
        <v>0</v>
      </c>
      <c r="L21" s="27">
        <f t="shared" si="1"/>
        <v>0</v>
      </c>
      <c r="M21" s="27">
        <f t="shared" si="1"/>
        <v>0</v>
      </c>
      <c r="N21" s="27">
        <f t="shared" si="1"/>
        <v>2</v>
      </c>
      <c r="O21" s="27">
        <f t="shared" ref="O21:BB21" si="9">SUM(O69)</f>
        <v>4.0390000000000002E-2</v>
      </c>
      <c r="P21" s="27">
        <f t="shared" si="9"/>
        <v>0</v>
      </c>
      <c r="Q21" s="27">
        <f t="shared" si="9"/>
        <v>0</v>
      </c>
      <c r="R21" s="27">
        <f t="shared" si="9"/>
        <v>0</v>
      </c>
      <c r="S21" s="27">
        <f t="shared" si="9"/>
        <v>0</v>
      </c>
      <c r="T21" s="27">
        <f t="shared" si="9"/>
        <v>0</v>
      </c>
      <c r="U21" s="27">
        <f t="shared" si="9"/>
        <v>0</v>
      </c>
      <c r="V21" s="27">
        <f t="shared" si="9"/>
        <v>0</v>
      </c>
      <c r="W21" s="27">
        <f t="shared" si="9"/>
        <v>0</v>
      </c>
      <c r="X21" s="27">
        <f t="shared" si="9"/>
        <v>1</v>
      </c>
      <c r="Y21" s="27">
        <f t="shared" si="9"/>
        <v>0</v>
      </c>
      <c r="Z21" s="27">
        <f t="shared" si="9"/>
        <v>0</v>
      </c>
      <c r="AA21" s="27">
        <f t="shared" si="9"/>
        <v>0</v>
      </c>
      <c r="AB21" s="27">
        <f t="shared" si="9"/>
        <v>0</v>
      </c>
      <c r="AC21" s="27">
        <f t="shared" si="9"/>
        <v>0</v>
      </c>
      <c r="AD21" s="27">
        <f t="shared" si="9"/>
        <v>0</v>
      </c>
      <c r="AE21" s="27">
        <f t="shared" si="9"/>
        <v>0</v>
      </c>
      <c r="AF21" s="27">
        <f t="shared" si="9"/>
        <v>0</v>
      </c>
      <c r="AG21" s="27">
        <f t="shared" si="9"/>
        <v>0</v>
      </c>
      <c r="AH21" s="27">
        <f t="shared" si="9"/>
        <v>0</v>
      </c>
      <c r="AI21" s="27">
        <f t="shared" si="9"/>
        <v>0.26700000000000002</v>
      </c>
      <c r="AJ21" s="27">
        <f t="shared" si="9"/>
        <v>0</v>
      </c>
      <c r="AK21" s="27">
        <f t="shared" si="9"/>
        <v>0</v>
      </c>
      <c r="AL21" s="27">
        <f t="shared" si="9"/>
        <v>0</v>
      </c>
      <c r="AM21" s="27">
        <f t="shared" si="9"/>
        <v>0</v>
      </c>
      <c r="AN21" s="27">
        <f t="shared" si="9"/>
        <v>0</v>
      </c>
      <c r="AO21" s="27">
        <f t="shared" si="9"/>
        <v>0</v>
      </c>
      <c r="AP21" s="27">
        <f t="shared" si="9"/>
        <v>0</v>
      </c>
      <c r="AQ21" s="27">
        <f t="shared" si="9"/>
        <v>0</v>
      </c>
      <c r="AR21" s="27">
        <f t="shared" si="9"/>
        <v>1</v>
      </c>
      <c r="AS21" s="27">
        <f t="shared" si="9"/>
        <v>0</v>
      </c>
      <c r="AT21" s="27">
        <f t="shared" si="9"/>
        <v>0</v>
      </c>
      <c r="AU21" s="27">
        <f t="shared" si="9"/>
        <v>0</v>
      </c>
      <c r="AV21" s="27">
        <f t="shared" si="9"/>
        <v>0</v>
      </c>
      <c r="AW21" s="27">
        <f t="shared" si="9"/>
        <v>0</v>
      </c>
      <c r="AX21" s="27">
        <f t="shared" si="9"/>
        <v>0</v>
      </c>
      <c r="AY21" s="27">
        <f t="shared" si="9"/>
        <v>0</v>
      </c>
      <c r="AZ21" s="27">
        <f t="shared" si="9"/>
        <v>0</v>
      </c>
      <c r="BA21" s="27">
        <f t="shared" si="9"/>
        <v>0</v>
      </c>
      <c r="BB21" s="27">
        <f t="shared" si="9"/>
        <v>0</v>
      </c>
    </row>
    <row r="22" spans="1:55" x14ac:dyDescent="0.25">
      <c r="A22" s="24" t="s">
        <v>35</v>
      </c>
      <c r="B22" s="25" t="s">
        <v>36</v>
      </c>
      <c r="C22" s="26" t="s">
        <v>22</v>
      </c>
      <c r="D22" s="2">
        <f t="shared" ref="D22:AI22" si="10">SUM(D23,D43,D64,D67,D68,D69)</f>
        <v>0</v>
      </c>
      <c r="E22" s="2">
        <f t="shared" si="10"/>
        <v>19.29066645</v>
      </c>
      <c r="F22" s="2">
        <f t="shared" si="10"/>
        <v>1.4500000000000002</v>
      </c>
      <c r="G22" s="2">
        <f t="shared" si="10"/>
        <v>0</v>
      </c>
      <c r="H22" s="2">
        <f t="shared" si="10"/>
        <v>0.64700000000000002</v>
      </c>
      <c r="I22" s="2">
        <f t="shared" si="10"/>
        <v>0</v>
      </c>
      <c r="J22" s="2">
        <f t="shared" si="10"/>
        <v>2.0090000000000003</v>
      </c>
      <c r="K22" s="2">
        <f t="shared" si="10"/>
        <v>0</v>
      </c>
      <c r="L22" s="2">
        <f t="shared" si="10"/>
        <v>164</v>
      </c>
      <c r="M22" s="2">
        <f t="shared" si="10"/>
        <v>0</v>
      </c>
      <c r="N22" s="2">
        <f t="shared" si="10"/>
        <v>3</v>
      </c>
      <c r="O22" s="2">
        <f t="shared" si="10"/>
        <v>0.65617443000000009</v>
      </c>
      <c r="P22" s="2">
        <f t="shared" si="10"/>
        <v>0</v>
      </c>
      <c r="Q22" s="2">
        <f t="shared" si="10"/>
        <v>0</v>
      </c>
      <c r="R22" s="2">
        <f t="shared" si="10"/>
        <v>0</v>
      </c>
      <c r="S22" s="2">
        <f t="shared" si="10"/>
        <v>0</v>
      </c>
      <c r="T22" s="2">
        <f t="shared" si="10"/>
        <v>0</v>
      </c>
      <c r="U22" s="2">
        <f t="shared" si="10"/>
        <v>0</v>
      </c>
      <c r="V22" s="2">
        <f t="shared" si="10"/>
        <v>22</v>
      </c>
      <c r="W22" s="2">
        <f t="shared" si="10"/>
        <v>0</v>
      </c>
      <c r="X22" s="2">
        <f t="shared" si="10"/>
        <v>1</v>
      </c>
      <c r="Y22" s="2">
        <f t="shared" si="10"/>
        <v>9.7827945000000014</v>
      </c>
      <c r="Z22" s="2">
        <f t="shared" si="10"/>
        <v>1.2000000000000002</v>
      </c>
      <c r="AA22" s="2">
        <f t="shared" si="10"/>
        <v>0</v>
      </c>
      <c r="AB22" s="2">
        <f t="shared" si="10"/>
        <v>0</v>
      </c>
      <c r="AC22" s="2">
        <f t="shared" si="10"/>
        <v>0</v>
      </c>
      <c r="AD22" s="2">
        <f t="shared" si="10"/>
        <v>1.7800000000000002</v>
      </c>
      <c r="AE22" s="2">
        <f t="shared" si="10"/>
        <v>0</v>
      </c>
      <c r="AF22" s="2">
        <f t="shared" si="10"/>
        <v>50</v>
      </c>
      <c r="AG22" s="2">
        <f t="shared" si="10"/>
        <v>0</v>
      </c>
      <c r="AH22" s="2">
        <f t="shared" si="10"/>
        <v>0</v>
      </c>
      <c r="AI22" s="2">
        <f t="shared" si="10"/>
        <v>8.8516975200000001</v>
      </c>
      <c r="AJ22" s="2">
        <f t="shared" ref="AJ22:BO22" si="11">SUM(AJ23,AJ43,AJ64,AJ67,AJ68,AJ69)</f>
        <v>0.25</v>
      </c>
      <c r="AK22" s="2">
        <f t="shared" si="11"/>
        <v>0</v>
      </c>
      <c r="AL22" s="2">
        <f t="shared" si="11"/>
        <v>0.64700000000000002</v>
      </c>
      <c r="AM22" s="2">
        <f t="shared" si="11"/>
        <v>0</v>
      </c>
      <c r="AN22" s="2">
        <f t="shared" si="11"/>
        <v>0.22900000000000001</v>
      </c>
      <c r="AO22" s="2">
        <f t="shared" si="11"/>
        <v>0</v>
      </c>
      <c r="AP22" s="2">
        <f t="shared" si="11"/>
        <v>92</v>
      </c>
      <c r="AQ22" s="2">
        <f t="shared" si="11"/>
        <v>0</v>
      </c>
      <c r="AR22" s="2">
        <f t="shared" si="11"/>
        <v>2</v>
      </c>
      <c r="AS22" s="2">
        <f t="shared" si="11"/>
        <v>0</v>
      </c>
      <c r="AT22" s="2">
        <f t="shared" si="11"/>
        <v>0</v>
      </c>
      <c r="AU22" s="2">
        <f t="shared" si="11"/>
        <v>0</v>
      </c>
      <c r="AV22" s="2">
        <f t="shared" si="11"/>
        <v>0</v>
      </c>
      <c r="AW22" s="2">
        <f t="shared" si="11"/>
        <v>0</v>
      </c>
      <c r="AX22" s="2">
        <f t="shared" si="11"/>
        <v>0</v>
      </c>
      <c r="AY22" s="2">
        <f t="shared" si="11"/>
        <v>0</v>
      </c>
      <c r="AZ22" s="2">
        <f t="shared" si="11"/>
        <v>0</v>
      </c>
      <c r="BA22" s="2">
        <f t="shared" si="11"/>
        <v>0</v>
      </c>
      <c r="BB22" s="2">
        <f t="shared" si="11"/>
        <v>0</v>
      </c>
    </row>
    <row r="23" spans="1:55" x14ac:dyDescent="0.25">
      <c r="A23" s="24" t="s">
        <v>37</v>
      </c>
      <c r="B23" s="25" t="s">
        <v>38</v>
      </c>
      <c r="C23" s="26" t="s">
        <v>22</v>
      </c>
      <c r="D23" s="2">
        <f t="shared" ref="D23:AI23" si="12">SUM(D24,D31,D34,D39)</f>
        <v>0</v>
      </c>
      <c r="E23" s="2">
        <f t="shared" si="12"/>
        <v>17.705439539999997</v>
      </c>
      <c r="F23" s="2">
        <f t="shared" si="12"/>
        <v>1.05</v>
      </c>
      <c r="G23" s="2">
        <f t="shared" si="12"/>
        <v>0</v>
      </c>
      <c r="H23" s="2">
        <f t="shared" si="12"/>
        <v>0.64700000000000002</v>
      </c>
      <c r="I23" s="2">
        <f t="shared" si="12"/>
        <v>0</v>
      </c>
      <c r="J23" s="2">
        <f t="shared" si="12"/>
        <v>2.0090000000000003</v>
      </c>
      <c r="K23" s="2">
        <f t="shared" si="12"/>
        <v>0</v>
      </c>
      <c r="L23" s="2">
        <f t="shared" si="12"/>
        <v>110</v>
      </c>
      <c r="M23" s="2">
        <f t="shared" si="12"/>
        <v>0</v>
      </c>
      <c r="N23" s="2">
        <f t="shared" si="12"/>
        <v>1</v>
      </c>
      <c r="O23" s="2">
        <f t="shared" si="12"/>
        <v>0.61578443000000005</v>
      </c>
      <c r="P23" s="2">
        <f t="shared" si="12"/>
        <v>0</v>
      </c>
      <c r="Q23" s="2">
        <f t="shared" si="12"/>
        <v>0</v>
      </c>
      <c r="R23" s="2">
        <f t="shared" si="12"/>
        <v>0</v>
      </c>
      <c r="S23" s="2">
        <f t="shared" si="12"/>
        <v>0</v>
      </c>
      <c r="T23" s="2">
        <f t="shared" si="12"/>
        <v>0</v>
      </c>
      <c r="U23" s="2">
        <f t="shared" si="12"/>
        <v>0</v>
      </c>
      <c r="V23" s="2">
        <f t="shared" si="12"/>
        <v>22</v>
      </c>
      <c r="W23" s="2">
        <f t="shared" si="12"/>
        <v>0</v>
      </c>
      <c r="X23" s="2">
        <f t="shared" si="12"/>
        <v>0</v>
      </c>
      <c r="Y23" s="2">
        <f t="shared" si="12"/>
        <v>9.1690829600000008</v>
      </c>
      <c r="Z23" s="2">
        <f t="shared" si="12"/>
        <v>0.8</v>
      </c>
      <c r="AA23" s="2">
        <f t="shared" si="12"/>
        <v>0</v>
      </c>
      <c r="AB23" s="2">
        <f t="shared" si="12"/>
        <v>0</v>
      </c>
      <c r="AC23" s="2">
        <f t="shared" si="12"/>
        <v>0</v>
      </c>
      <c r="AD23" s="2">
        <f t="shared" si="12"/>
        <v>1.7800000000000002</v>
      </c>
      <c r="AE23" s="2">
        <f t="shared" si="12"/>
        <v>0</v>
      </c>
      <c r="AF23" s="2">
        <f t="shared" si="12"/>
        <v>33</v>
      </c>
      <c r="AG23" s="2">
        <f t="shared" si="12"/>
        <v>0</v>
      </c>
      <c r="AH23" s="2">
        <f t="shared" si="12"/>
        <v>0</v>
      </c>
      <c r="AI23" s="2">
        <f t="shared" si="12"/>
        <v>7.9205721500000008</v>
      </c>
      <c r="AJ23" s="2">
        <f t="shared" ref="AJ23:BO23" si="13">SUM(AJ24,AJ31,AJ34,AJ39)</f>
        <v>0.25</v>
      </c>
      <c r="AK23" s="2">
        <f t="shared" si="13"/>
        <v>0</v>
      </c>
      <c r="AL23" s="2">
        <f t="shared" si="13"/>
        <v>0.64700000000000002</v>
      </c>
      <c r="AM23" s="2">
        <f t="shared" si="13"/>
        <v>0</v>
      </c>
      <c r="AN23" s="2">
        <f t="shared" si="13"/>
        <v>0.22900000000000001</v>
      </c>
      <c r="AO23" s="2">
        <f t="shared" si="13"/>
        <v>0</v>
      </c>
      <c r="AP23" s="2">
        <f t="shared" si="13"/>
        <v>55</v>
      </c>
      <c r="AQ23" s="2">
        <f t="shared" si="13"/>
        <v>0</v>
      </c>
      <c r="AR23" s="2">
        <f t="shared" si="13"/>
        <v>1</v>
      </c>
      <c r="AS23" s="2">
        <f t="shared" si="13"/>
        <v>0</v>
      </c>
      <c r="AT23" s="2">
        <f t="shared" si="13"/>
        <v>0</v>
      </c>
      <c r="AU23" s="2">
        <f t="shared" si="13"/>
        <v>0</v>
      </c>
      <c r="AV23" s="2">
        <f t="shared" si="13"/>
        <v>0</v>
      </c>
      <c r="AW23" s="2">
        <f t="shared" si="13"/>
        <v>0</v>
      </c>
      <c r="AX23" s="2">
        <f t="shared" si="13"/>
        <v>0</v>
      </c>
      <c r="AY23" s="2">
        <f t="shared" si="13"/>
        <v>0</v>
      </c>
      <c r="AZ23" s="2">
        <f t="shared" si="13"/>
        <v>0</v>
      </c>
      <c r="BA23" s="2">
        <f t="shared" si="13"/>
        <v>0</v>
      </c>
      <c r="BB23" s="2">
        <f t="shared" si="13"/>
        <v>0</v>
      </c>
    </row>
    <row r="24" spans="1:55" ht="31.5" x14ac:dyDescent="0.25">
      <c r="A24" s="24" t="s">
        <v>39</v>
      </c>
      <c r="B24" s="25" t="s">
        <v>40</v>
      </c>
      <c r="C24" s="26" t="s">
        <v>22</v>
      </c>
      <c r="D24" s="2">
        <f>SUM(D25:D27)</f>
        <v>0</v>
      </c>
      <c r="E24" s="2">
        <f t="shared" ref="E24:AJ24" si="14">SUM(E25:E26)+E27</f>
        <v>17.660958819999998</v>
      </c>
      <c r="F24" s="2">
        <f t="shared" si="14"/>
        <v>1.05</v>
      </c>
      <c r="G24" s="2">
        <f t="shared" si="14"/>
        <v>0</v>
      </c>
      <c r="H24" s="2">
        <f t="shared" si="14"/>
        <v>0.64700000000000002</v>
      </c>
      <c r="I24" s="2">
        <f t="shared" si="14"/>
        <v>0</v>
      </c>
      <c r="J24" s="2">
        <f t="shared" si="14"/>
        <v>2.0090000000000003</v>
      </c>
      <c r="K24" s="2">
        <f t="shared" si="14"/>
        <v>0</v>
      </c>
      <c r="L24" s="2">
        <f t="shared" si="14"/>
        <v>110</v>
      </c>
      <c r="M24" s="2">
        <f t="shared" si="14"/>
        <v>0</v>
      </c>
      <c r="N24" s="2">
        <f t="shared" si="14"/>
        <v>0</v>
      </c>
      <c r="O24" s="2">
        <f t="shared" si="14"/>
        <v>0.61578443000000005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22</v>
      </c>
      <c r="W24" s="2">
        <f t="shared" si="14"/>
        <v>0</v>
      </c>
      <c r="X24" s="2">
        <f t="shared" si="14"/>
        <v>0</v>
      </c>
      <c r="Y24" s="2">
        <f t="shared" si="14"/>
        <v>9.1690829600000008</v>
      </c>
      <c r="Z24" s="2">
        <f t="shared" si="14"/>
        <v>0.8</v>
      </c>
      <c r="AA24" s="2">
        <f t="shared" si="14"/>
        <v>0</v>
      </c>
      <c r="AB24" s="2">
        <f t="shared" si="14"/>
        <v>0</v>
      </c>
      <c r="AC24" s="2">
        <f t="shared" si="14"/>
        <v>0</v>
      </c>
      <c r="AD24" s="2">
        <f t="shared" si="14"/>
        <v>1.7800000000000002</v>
      </c>
      <c r="AE24" s="2">
        <f t="shared" si="14"/>
        <v>0</v>
      </c>
      <c r="AF24" s="2">
        <f t="shared" si="14"/>
        <v>33</v>
      </c>
      <c r="AG24" s="2">
        <f t="shared" si="14"/>
        <v>0</v>
      </c>
      <c r="AH24" s="2">
        <f t="shared" si="14"/>
        <v>0</v>
      </c>
      <c r="AI24" s="2">
        <f t="shared" si="14"/>
        <v>7.8760914300000007</v>
      </c>
      <c r="AJ24" s="2">
        <f t="shared" si="14"/>
        <v>0.25</v>
      </c>
      <c r="AK24" s="2">
        <f t="shared" ref="AK24:BP24" si="15">SUM(AK25:AK26)+AK27</f>
        <v>0</v>
      </c>
      <c r="AL24" s="2">
        <f t="shared" si="15"/>
        <v>0.64700000000000002</v>
      </c>
      <c r="AM24" s="2">
        <f t="shared" si="15"/>
        <v>0</v>
      </c>
      <c r="AN24" s="2">
        <f t="shared" si="15"/>
        <v>0.22900000000000001</v>
      </c>
      <c r="AO24" s="2">
        <f t="shared" si="15"/>
        <v>0</v>
      </c>
      <c r="AP24" s="2">
        <f t="shared" si="15"/>
        <v>55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</row>
    <row r="25" spans="1:55" ht="31.5" x14ac:dyDescent="0.25">
      <c r="A25" s="24" t="s">
        <v>41</v>
      </c>
      <c r="B25" s="25" t="s">
        <v>42</v>
      </c>
      <c r="C25" s="26" t="s">
        <v>22</v>
      </c>
      <c r="D25" s="27">
        <v>0</v>
      </c>
      <c r="E25" s="27">
        <f>SUM(O25,Y25,AI25,AS25)</f>
        <v>2.8282165500000001</v>
      </c>
      <c r="F25" s="27">
        <f t="shared" ref="F25:N26" si="16">SUM(P25,Z25,AJ25,AT25)</f>
        <v>0</v>
      </c>
      <c r="G25" s="27">
        <f t="shared" si="16"/>
        <v>0</v>
      </c>
      <c r="H25" s="27">
        <f t="shared" si="16"/>
        <v>0.48199999999999998</v>
      </c>
      <c r="I25" s="27">
        <f t="shared" si="16"/>
        <v>0</v>
      </c>
      <c r="J25" s="27">
        <f t="shared" si="16"/>
        <v>0</v>
      </c>
      <c r="K25" s="27">
        <f>SUM(U25,AE25,AO25,AY25)</f>
        <v>0</v>
      </c>
      <c r="L25" s="27">
        <f t="shared" si="16"/>
        <v>107</v>
      </c>
      <c r="M25" s="27">
        <f t="shared" si="16"/>
        <v>0</v>
      </c>
      <c r="N25" s="27">
        <f t="shared" si="16"/>
        <v>0</v>
      </c>
      <c r="O25" s="27">
        <v>0.61578443000000005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22</v>
      </c>
      <c r="W25" s="27">
        <v>0</v>
      </c>
      <c r="X25" s="27">
        <v>0</v>
      </c>
      <c r="Y25" s="27">
        <v>0.75344796000000003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32</v>
      </c>
      <c r="AG25" s="27">
        <v>0</v>
      </c>
      <c r="AH25" s="27">
        <v>0</v>
      </c>
      <c r="AI25" s="27">
        <v>1.45898416</v>
      </c>
      <c r="AJ25" s="27">
        <v>0</v>
      </c>
      <c r="AK25" s="27">
        <v>0</v>
      </c>
      <c r="AL25" s="27">
        <v>0.48199999999999998</v>
      </c>
      <c r="AM25" s="27">
        <v>0</v>
      </c>
      <c r="AN25" s="27">
        <v>0</v>
      </c>
      <c r="AO25" s="27">
        <v>0</v>
      </c>
      <c r="AP25" s="27">
        <v>53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</row>
    <row r="26" spans="1:55" ht="31.5" x14ac:dyDescent="0.25">
      <c r="A26" s="24" t="s">
        <v>43</v>
      </c>
      <c r="B26" s="25" t="s">
        <v>44</v>
      </c>
      <c r="C26" s="26" t="s">
        <v>22</v>
      </c>
      <c r="D26" s="3" t="s">
        <v>116</v>
      </c>
      <c r="E26" s="3">
        <f>SUM(O26,Y26,AI26,AS26)</f>
        <v>2.1818364300000002</v>
      </c>
      <c r="F26" s="3">
        <f>SUM(P26,Z26,AJ26,AT26)</f>
        <v>0.25</v>
      </c>
      <c r="G26" s="3">
        <f t="shared" si="16"/>
        <v>0</v>
      </c>
      <c r="H26" s="3">
        <f t="shared" si="16"/>
        <v>0.16500000000000001</v>
      </c>
      <c r="I26" s="3">
        <f t="shared" si="16"/>
        <v>0</v>
      </c>
      <c r="J26" s="3">
        <f t="shared" si="16"/>
        <v>0</v>
      </c>
      <c r="K26" s="3">
        <f t="shared" ref="K26" si="17">SUM(U26,AE26,AO26,AY26)</f>
        <v>0</v>
      </c>
      <c r="L26" s="3">
        <f t="shared" si="16"/>
        <v>1</v>
      </c>
      <c r="M26" s="3">
        <f t="shared" si="16"/>
        <v>0</v>
      </c>
      <c r="N26" s="3">
        <f t="shared" si="16"/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2.1818364300000002</v>
      </c>
      <c r="AJ26" s="3">
        <v>0.25</v>
      </c>
      <c r="AK26" s="3">
        <v>0</v>
      </c>
      <c r="AL26" s="3">
        <v>0.16500000000000001</v>
      </c>
      <c r="AM26" s="3">
        <v>0</v>
      </c>
      <c r="AN26" s="3">
        <v>0</v>
      </c>
      <c r="AO26" s="3">
        <v>0</v>
      </c>
      <c r="AP26" s="3">
        <v>1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</row>
    <row r="27" spans="1:55" ht="31.5" x14ac:dyDescent="0.25">
      <c r="A27" s="24" t="s">
        <v>45</v>
      </c>
      <c r="B27" s="25" t="s">
        <v>46</v>
      </c>
      <c r="C27" s="26" t="s">
        <v>22</v>
      </c>
      <c r="D27" s="3">
        <f>SUM(D28:D30)</f>
        <v>0</v>
      </c>
      <c r="E27" s="3">
        <f>SUM(E28:E30)</f>
        <v>12.650905839999998</v>
      </c>
      <c r="F27" s="3">
        <f t="shared" ref="F27:K27" si="18">SUM(F28:F30)</f>
        <v>0.8</v>
      </c>
      <c r="G27" s="3">
        <f>SUM(G28:G30)</f>
        <v>0</v>
      </c>
      <c r="H27" s="3">
        <f t="shared" si="18"/>
        <v>0</v>
      </c>
      <c r="I27" s="3">
        <f t="shared" si="18"/>
        <v>0</v>
      </c>
      <c r="J27" s="3">
        <f t="shared" si="18"/>
        <v>2.0090000000000003</v>
      </c>
      <c r="K27" s="3">
        <f t="shared" si="18"/>
        <v>0</v>
      </c>
      <c r="L27" s="3">
        <f>SUM(L28:L30)</f>
        <v>2</v>
      </c>
      <c r="M27" s="3">
        <f t="shared" ref="M27:BB27" si="19">SUM(M28:M30)</f>
        <v>0</v>
      </c>
      <c r="N27" s="3">
        <f t="shared" si="19"/>
        <v>0</v>
      </c>
      <c r="O27" s="3">
        <f t="shared" si="19"/>
        <v>0</v>
      </c>
      <c r="P27" s="3">
        <f t="shared" si="19"/>
        <v>0</v>
      </c>
      <c r="Q27" s="3">
        <f t="shared" si="19"/>
        <v>0</v>
      </c>
      <c r="R27" s="3">
        <f t="shared" si="19"/>
        <v>0</v>
      </c>
      <c r="S27" s="3">
        <f t="shared" si="19"/>
        <v>0</v>
      </c>
      <c r="T27" s="3">
        <f t="shared" si="19"/>
        <v>0</v>
      </c>
      <c r="U27" s="3">
        <f t="shared" si="19"/>
        <v>0</v>
      </c>
      <c r="V27" s="3">
        <f t="shared" si="19"/>
        <v>0</v>
      </c>
      <c r="W27" s="3">
        <f t="shared" si="19"/>
        <v>0</v>
      </c>
      <c r="X27" s="3">
        <f t="shared" si="19"/>
        <v>0</v>
      </c>
      <c r="Y27" s="3">
        <f t="shared" si="19"/>
        <v>8.415635</v>
      </c>
      <c r="Z27" s="3">
        <f t="shared" si="19"/>
        <v>0.8</v>
      </c>
      <c r="AA27" s="3">
        <f t="shared" si="19"/>
        <v>0</v>
      </c>
      <c r="AB27" s="3">
        <f t="shared" si="19"/>
        <v>0</v>
      </c>
      <c r="AC27" s="3">
        <f t="shared" si="19"/>
        <v>0</v>
      </c>
      <c r="AD27" s="3">
        <f t="shared" si="19"/>
        <v>1.7800000000000002</v>
      </c>
      <c r="AE27" s="3">
        <f t="shared" si="19"/>
        <v>0</v>
      </c>
      <c r="AF27" s="3">
        <f t="shared" si="19"/>
        <v>1</v>
      </c>
      <c r="AG27" s="3">
        <f t="shared" si="19"/>
        <v>0</v>
      </c>
      <c r="AH27" s="3">
        <f t="shared" si="19"/>
        <v>0</v>
      </c>
      <c r="AI27" s="3">
        <f t="shared" si="19"/>
        <v>4.2352708400000001</v>
      </c>
      <c r="AJ27" s="3">
        <f t="shared" si="19"/>
        <v>0</v>
      </c>
      <c r="AK27" s="3">
        <f t="shared" si="19"/>
        <v>0</v>
      </c>
      <c r="AL27" s="3">
        <f t="shared" si="19"/>
        <v>0</v>
      </c>
      <c r="AM27" s="3">
        <f t="shared" si="19"/>
        <v>0</v>
      </c>
      <c r="AN27" s="3">
        <f t="shared" si="19"/>
        <v>0.22900000000000001</v>
      </c>
      <c r="AO27" s="3">
        <f t="shared" si="19"/>
        <v>0</v>
      </c>
      <c r="AP27" s="3">
        <f t="shared" si="19"/>
        <v>1</v>
      </c>
      <c r="AQ27" s="3">
        <f t="shared" si="19"/>
        <v>0</v>
      </c>
      <c r="AR27" s="3">
        <f t="shared" si="19"/>
        <v>0</v>
      </c>
      <c r="AS27" s="3">
        <f t="shared" si="19"/>
        <v>0</v>
      </c>
      <c r="AT27" s="3">
        <f t="shared" si="19"/>
        <v>0</v>
      </c>
      <c r="AU27" s="3">
        <f t="shared" si="19"/>
        <v>0</v>
      </c>
      <c r="AV27" s="3">
        <f t="shared" si="19"/>
        <v>0</v>
      </c>
      <c r="AW27" s="3">
        <f t="shared" si="19"/>
        <v>0</v>
      </c>
      <c r="AX27" s="3">
        <f t="shared" si="19"/>
        <v>0</v>
      </c>
      <c r="AY27" s="3">
        <f t="shared" si="19"/>
        <v>0</v>
      </c>
      <c r="AZ27" s="3">
        <f t="shared" si="19"/>
        <v>0</v>
      </c>
      <c r="BA27" s="3">
        <f t="shared" si="19"/>
        <v>0</v>
      </c>
      <c r="BB27" s="3">
        <f t="shared" si="19"/>
        <v>0</v>
      </c>
      <c r="BC27" s="29"/>
    </row>
    <row r="28" spans="1:55" ht="47.25" x14ac:dyDescent="0.25">
      <c r="A28" s="30" t="s">
        <v>45</v>
      </c>
      <c r="B28" s="31" t="s">
        <v>123</v>
      </c>
      <c r="C28" s="32" t="s">
        <v>124</v>
      </c>
      <c r="D28" s="3" t="s">
        <v>116</v>
      </c>
      <c r="E28" s="3">
        <f>SUM(O28,Y28,AI28,AS28)</f>
        <v>8.415635</v>
      </c>
      <c r="F28" s="3">
        <f t="shared" ref="F28" si="20">SUM(P28,Z28,AJ28,AT28)</f>
        <v>0.8</v>
      </c>
      <c r="G28" s="3">
        <f t="shared" ref="G28" si="21">SUM(Q28,AA28,AK28,AU28)</f>
        <v>0</v>
      </c>
      <c r="H28" s="3">
        <f t="shared" ref="H28" si="22">SUM(R28,AB28,AL28,AV28)</f>
        <v>0</v>
      </c>
      <c r="I28" s="3">
        <f t="shared" ref="I28" si="23">SUM(S28,AC28,AM28,AW28)</f>
        <v>0</v>
      </c>
      <c r="J28" s="3">
        <f>SUM(T28,AD28,AN28,AX28)</f>
        <v>1.7800000000000002</v>
      </c>
      <c r="K28" s="3">
        <f t="shared" ref="K28" si="24">SUM(U28,AE28,AO28,AY28)</f>
        <v>0</v>
      </c>
      <c r="L28" s="3">
        <f t="shared" ref="L28" si="25">SUM(V28,AF28,AP28,AZ28)</f>
        <v>1</v>
      </c>
      <c r="M28" s="3">
        <f t="shared" ref="M28" si="26">SUM(W28,AG28,AQ28,BA28)</f>
        <v>0</v>
      </c>
      <c r="N28" s="3">
        <f t="shared" ref="N28" si="27">SUM(X28,AH28,AR28,BB28)</f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8.415635</v>
      </c>
      <c r="Z28" s="3">
        <v>0.8</v>
      </c>
      <c r="AA28" s="3">
        <v>0</v>
      </c>
      <c r="AB28" s="3">
        <v>0</v>
      </c>
      <c r="AC28" s="3">
        <v>0</v>
      </c>
      <c r="AD28" s="3">
        <v>1.7800000000000002</v>
      </c>
      <c r="AE28" s="3">
        <v>0</v>
      </c>
      <c r="AF28" s="3">
        <v>1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29"/>
    </row>
    <row r="29" spans="1:55" ht="47.25" x14ac:dyDescent="0.25">
      <c r="A29" s="30" t="s">
        <v>45</v>
      </c>
      <c r="B29" s="31" t="s">
        <v>129</v>
      </c>
      <c r="C29" s="32" t="s">
        <v>130</v>
      </c>
      <c r="D29" s="3" t="s">
        <v>116</v>
      </c>
      <c r="E29" s="3">
        <f>SUM(O29,Y29,AI29,AS29)</f>
        <v>3.84289434</v>
      </c>
      <c r="F29" s="3">
        <v>0</v>
      </c>
      <c r="G29" s="3">
        <f t="shared" ref="G29" si="28">SUM(Q29,AA29,AK29,AU29)</f>
        <v>0</v>
      </c>
      <c r="H29" s="3">
        <v>0</v>
      </c>
      <c r="I29" s="3">
        <f t="shared" ref="I29" si="29">SUM(S29,AC29,AM29,AW29)</f>
        <v>0</v>
      </c>
      <c r="J29" s="3">
        <f>SUM(T29,AD29,AN29,AX29)</f>
        <v>0.22900000000000001</v>
      </c>
      <c r="K29" s="3">
        <f t="shared" ref="K29" si="30">SUM(U29,AE29,AO29,AY29)</f>
        <v>0</v>
      </c>
      <c r="L29" s="3">
        <f>SUM(V29,AF29,AP29,AZ29)</f>
        <v>1</v>
      </c>
      <c r="M29" s="3">
        <f t="shared" ref="M29" si="31">SUM(W29,AG29,AQ29,BA29)</f>
        <v>0</v>
      </c>
      <c r="N29" s="3">
        <f t="shared" ref="N29" si="32">SUM(X29,AH29,AR29,BB29)</f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3.84289434</v>
      </c>
      <c r="AJ29" s="3">
        <v>0</v>
      </c>
      <c r="AK29" s="3">
        <v>0</v>
      </c>
      <c r="AL29" s="3">
        <v>0</v>
      </c>
      <c r="AM29" s="3">
        <v>0</v>
      </c>
      <c r="AN29" s="3">
        <v>0.22900000000000001</v>
      </c>
      <c r="AO29" s="3">
        <v>0</v>
      </c>
      <c r="AP29" s="3">
        <v>1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3"/>
    </row>
    <row r="30" spans="1:55" ht="79.5" customHeight="1" x14ac:dyDescent="0.25">
      <c r="A30" s="30" t="s">
        <v>45</v>
      </c>
      <c r="B30" s="31" t="s">
        <v>133</v>
      </c>
      <c r="C30" s="32" t="s">
        <v>134</v>
      </c>
      <c r="D30" s="3" t="s">
        <v>116</v>
      </c>
      <c r="E30" s="3">
        <f>SUM(O30,Y30,AI30,AS30)</f>
        <v>0.39237650000000002</v>
      </c>
      <c r="F30" s="3">
        <v>0</v>
      </c>
      <c r="G30" s="3">
        <f t="shared" ref="G30" si="33">SUM(Q30,AA30,AK30,AU30)</f>
        <v>0</v>
      </c>
      <c r="H30" s="3">
        <v>0</v>
      </c>
      <c r="I30" s="3">
        <f t="shared" ref="I30" si="34">SUM(S30,AC30,AM30,AW30)</f>
        <v>0</v>
      </c>
      <c r="J30" s="3">
        <f>SUM(T30,AD30,AN30,AX30)</f>
        <v>0</v>
      </c>
      <c r="K30" s="3">
        <f t="shared" ref="K30" si="35">SUM(U30,AE30,AO30,AY30)</f>
        <v>0</v>
      </c>
      <c r="L30" s="3">
        <f>SUM(V30,AF30,AP30,AZ30)</f>
        <v>0</v>
      </c>
      <c r="M30" s="3">
        <f t="shared" ref="M30" si="36">SUM(W30,AG30,AQ30,BA30)</f>
        <v>0</v>
      </c>
      <c r="N30" s="3">
        <f t="shared" ref="N30" si="37">SUM(X30,AH30,AR30,BB30)</f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0.39237650000000002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29"/>
    </row>
    <row r="31" spans="1:55" x14ac:dyDescent="0.25">
      <c r="A31" s="30" t="s">
        <v>47</v>
      </c>
      <c r="B31" s="31" t="s">
        <v>48</v>
      </c>
      <c r="C31" s="32" t="s">
        <v>22</v>
      </c>
      <c r="D31" s="3">
        <f t="shared" ref="D31:AI31" si="38">SUM(D32,D33)</f>
        <v>0</v>
      </c>
      <c r="E31" s="3">
        <f t="shared" si="38"/>
        <v>0</v>
      </c>
      <c r="F31" s="3">
        <f t="shared" si="38"/>
        <v>0</v>
      </c>
      <c r="G31" s="3">
        <f t="shared" si="38"/>
        <v>0</v>
      </c>
      <c r="H31" s="3">
        <f t="shared" si="38"/>
        <v>0</v>
      </c>
      <c r="I31" s="3">
        <f t="shared" si="38"/>
        <v>0</v>
      </c>
      <c r="J31" s="3">
        <f t="shared" si="38"/>
        <v>0</v>
      </c>
      <c r="K31" s="3">
        <f t="shared" si="38"/>
        <v>0</v>
      </c>
      <c r="L31" s="3">
        <f t="shared" si="38"/>
        <v>0</v>
      </c>
      <c r="M31" s="3">
        <f t="shared" si="38"/>
        <v>0</v>
      </c>
      <c r="N31" s="3">
        <f t="shared" si="38"/>
        <v>0</v>
      </c>
      <c r="O31" s="3">
        <f t="shared" si="38"/>
        <v>0</v>
      </c>
      <c r="P31" s="3">
        <f t="shared" si="38"/>
        <v>0</v>
      </c>
      <c r="Q31" s="3">
        <f t="shared" si="38"/>
        <v>0</v>
      </c>
      <c r="R31" s="3">
        <f t="shared" si="38"/>
        <v>0</v>
      </c>
      <c r="S31" s="3">
        <f t="shared" si="38"/>
        <v>0</v>
      </c>
      <c r="T31" s="3">
        <f t="shared" si="38"/>
        <v>0</v>
      </c>
      <c r="U31" s="3">
        <f t="shared" si="38"/>
        <v>0</v>
      </c>
      <c r="V31" s="3">
        <f t="shared" si="38"/>
        <v>0</v>
      </c>
      <c r="W31" s="3">
        <f t="shared" si="38"/>
        <v>0</v>
      </c>
      <c r="X31" s="3">
        <f t="shared" si="38"/>
        <v>0</v>
      </c>
      <c r="Y31" s="3">
        <f t="shared" si="38"/>
        <v>0</v>
      </c>
      <c r="Z31" s="3">
        <f t="shared" si="38"/>
        <v>0</v>
      </c>
      <c r="AA31" s="3">
        <f t="shared" si="38"/>
        <v>0</v>
      </c>
      <c r="AB31" s="3">
        <f t="shared" si="38"/>
        <v>0</v>
      </c>
      <c r="AC31" s="3">
        <f t="shared" si="38"/>
        <v>0</v>
      </c>
      <c r="AD31" s="3">
        <f t="shared" si="38"/>
        <v>0</v>
      </c>
      <c r="AE31" s="3">
        <f t="shared" si="38"/>
        <v>0</v>
      </c>
      <c r="AF31" s="3">
        <f t="shared" si="38"/>
        <v>0</v>
      </c>
      <c r="AG31" s="3">
        <f t="shared" si="38"/>
        <v>0</v>
      </c>
      <c r="AH31" s="3">
        <f t="shared" si="38"/>
        <v>0</v>
      </c>
      <c r="AI31" s="3">
        <f t="shared" si="38"/>
        <v>0</v>
      </c>
      <c r="AJ31" s="3">
        <f t="shared" ref="AJ31:BB31" si="39">SUM(AJ32,AJ33)</f>
        <v>0</v>
      </c>
      <c r="AK31" s="3">
        <f t="shared" si="39"/>
        <v>0</v>
      </c>
      <c r="AL31" s="3">
        <f t="shared" si="39"/>
        <v>0</v>
      </c>
      <c r="AM31" s="3">
        <f t="shared" si="39"/>
        <v>0</v>
      </c>
      <c r="AN31" s="3">
        <f t="shared" si="39"/>
        <v>0</v>
      </c>
      <c r="AO31" s="3">
        <f t="shared" si="39"/>
        <v>0</v>
      </c>
      <c r="AP31" s="3">
        <f t="shared" si="39"/>
        <v>0</v>
      </c>
      <c r="AQ31" s="3">
        <f t="shared" si="39"/>
        <v>0</v>
      </c>
      <c r="AR31" s="3">
        <f t="shared" si="39"/>
        <v>0</v>
      </c>
      <c r="AS31" s="3">
        <f t="shared" si="39"/>
        <v>0</v>
      </c>
      <c r="AT31" s="3">
        <f t="shared" si="39"/>
        <v>0</v>
      </c>
      <c r="AU31" s="3">
        <f t="shared" si="39"/>
        <v>0</v>
      </c>
      <c r="AV31" s="3">
        <f t="shared" si="39"/>
        <v>0</v>
      </c>
      <c r="AW31" s="3">
        <f t="shared" si="39"/>
        <v>0</v>
      </c>
      <c r="AX31" s="3">
        <f t="shared" si="39"/>
        <v>0</v>
      </c>
      <c r="AY31" s="3">
        <f t="shared" si="39"/>
        <v>0</v>
      </c>
      <c r="AZ31" s="3">
        <f t="shared" si="39"/>
        <v>0</v>
      </c>
      <c r="BA31" s="3">
        <f t="shared" si="39"/>
        <v>0</v>
      </c>
      <c r="BB31" s="3">
        <f t="shared" si="39"/>
        <v>0</v>
      </c>
    </row>
    <row r="32" spans="1:55" ht="31.5" x14ac:dyDescent="0.25">
      <c r="A32" s="24" t="s">
        <v>49</v>
      </c>
      <c r="B32" s="25" t="s">
        <v>50</v>
      </c>
      <c r="C32" s="26" t="s">
        <v>22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</row>
    <row r="33" spans="1:54" ht="31.5" x14ac:dyDescent="0.25">
      <c r="A33" s="24" t="s">
        <v>51</v>
      </c>
      <c r="B33" s="25" t="s">
        <v>52</v>
      </c>
      <c r="C33" s="26" t="s">
        <v>22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</row>
    <row r="34" spans="1:54" ht="31.5" x14ac:dyDescent="0.25">
      <c r="A34" s="30" t="s">
        <v>53</v>
      </c>
      <c r="B34" s="31" t="s">
        <v>54</v>
      </c>
      <c r="C34" s="32" t="s">
        <v>22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</row>
    <row r="35" spans="1:54" x14ac:dyDescent="0.25">
      <c r="A35" s="26" t="s">
        <v>55</v>
      </c>
      <c r="B35" s="25" t="s">
        <v>56</v>
      </c>
      <c r="C35" s="26" t="s">
        <v>22</v>
      </c>
      <c r="D35" s="27">
        <f t="shared" ref="D35:AI35" si="40">SUM(D36,D37,D38)</f>
        <v>0</v>
      </c>
      <c r="E35" s="27">
        <f t="shared" si="40"/>
        <v>0</v>
      </c>
      <c r="F35" s="27">
        <f t="shared" si="40"/>
        <v>0</v>
      </c>
      <c r="G35" s="27">
        <f t="shared" si="40"/>
        <v>0</v>
      </c>
      <c r="H35" s="27">
        <f t="shared" si="40"/>
        <v>0</v>
      </c>
      <c r="I35" s="27">
        <f t="shared" si="40"/>
        <v>0</v>
      </c>
      <c r="J35" s="27">
        <f t="shared" si="40"/>
        <v>0</v>
      </c>
      <c r="K35" s="27">
        <f t="shared" si="40"/>
        <v>0</v>
      </c>
      <c r="L35" s="27">
        <f t="shared" si="40"/>
        <v>0</v>
      </c>
      <c r="M35" s="27">
        <f t="shared" si="40"/>
        <v>0</v>
      </c>
      <c r="N35" s="27">
        <f t="shared" si="40"/>
        <v>0</v>
      </c>
      <c r="O35" s="27">
        <f t="shared" si="40"/>
        <v>0</v>
      </c>
      <c r="P35" s="27">
        <f t="shared" si="40"/>
        <v>0</v>
      </c>
      <c r="Q35" s="27">
        <f t="shared" si="40"/>
        <v>0</v>
      </c>
      <c r="R35" s="27">
        <f t="shared" si="40"/>
        <v>0</v>
      </c>
      <c r="S35" s="27">
        <f t="shared" si="40"/>
        <v>0</v>
      </c>
      <c r="T35" s="27">
        <f t="shared" si="40"/>
        <v>0</v>
      </c>
      <c r="U35" s="27">
        <f t="shared" si="40"/>
        <v>0</v>
      </c>
      <c r="V35" s="27">
        <f t="shared" si="40"/>
        <v>0</v>
      </c>
      <c r="W35" s="27">
        <f t="shared" si="40"/>
        <v>0</v>
      </c>
      <c r="X35" s="27">
        <f t="shared" si="40"/>
        <v>0</v>
      </c>
      <c r="Y35" s="27">
        <f t="shared" si="40"/>
        <v>0</v>
      </c>
      <c r="Z35" s="27">
        <f t="shared" si="40"/>
        <v>0</v>
      </c>
      <c r="AA35" s="27">
        <f t="shared" si="40"/>
        <v>0</v>
      </c>
      <c r="AB35" s="27">
        <f t="shared" si="40"/>
        <v>0</v>
      </c>
      <c r="AC35" s="27">
        <f t="shared" si="40"/>
        <v>0</v>
      </c>
      <c r="AD35" s="27">
        <f t="shared" si="40"/>
        <v>0</v>
      </c>
      <c r="AE35" s="27">
        <f t="shared" si="40"/>
        <v>0</v>
      </c>
      <c r="AF35" s="27">
        <f t="shared" si="40"/>
        <v>0</v>
      </c>
      <c r="AG35" s="27">
        <f t="shared" si="40"/>
        <v>0</v>
      </c>
      <c r="AH35" s="27">
        <f t="shared" si="40"/>
        <v>0</v>
      </c>
      <c r="AI35" s="27">
        <f t="shared" si="40"/>
        <v>0</v>
      </c>
      <c r="AJ35" s="27">
        <f t="shared" ref="AJ35:BB35" si="41">SUM(AJ36,AJ37,AJ38)</f>
        <v>0</v>
      </c>
      <c r="AK35" s="27">
        <f t="shared" si="41"/>
        <v>0</v>
      </c>
      <c r="AL35" s="27">
        <f t="shared" si="41"/>
        <v>0</v>
      </c>
      <c r="AM35" s="27">
        <f t="shared" si="41"/>
        <v>0</v>
      </c>
      <c r="AN35" s="27">
        <f t="shared" si="41"/>
        <v>0</v>
      </c>
      <c r="AO35" s="27">
        <f t="shared" si="41"/>
        <v>0</v>
      </c>
      <c r="AP35" s="27">
        <f t="shared" si="41"/>
        <v>0</v>
      </c>
      <c r="AQ35" s="27">
        <f t="shared" si="41"/>
        <v>0</v>
      </c>
      <c r="AR35" s="27">
        <f t="shared" si="41"/>
        <v>0</v>
      </c>
      <c r="AS35" s="27">
        <f t="shared" si="41"/>
        <v>0</v>
      </c>
      <c r="AT35" s="27">
        <f t="shared" si="41"/>
        <v>0</v>
      </c>
      <c r="AU35" s="27">
        <f t="shared" si="41"/>
        <v>0</v>
      </c>
      <c r="AV35" s="27">
        <f t="shared" si="41"/>
        <v>0</v>
      </c>
      <c r="AW35" s="27">
        <f t="shared" si="41"/>
        <v>0</v>
      </c>
      <c r="AX35" s="27">
        <f t="shared" si="41"/>
        <v>0</v>
      </c>
      <c r="AY35" s="27">
        <f t="shared" si="41"/>
        <v>0</v>
      </c>
      <c r="AZ35" s="27">
        <f t="shared" si="41"/>
        <v>0</v>
      </c>
      <c r="BA35" s="27">
        <f t="shared" si="41"/>
        <v>0</v>
      </c>
      <c r="BB35" s="27">
        <f t="shared" si="41"/>
        <v>0</v>
      </c>
    </row>
    <row r="36" spans="1:54" ht="47.25" x14ac:dyDescent="0.25">
      <c r="A36" s="26" t="s">
        <v>55</v>
      </c>
      <c r="B36" s="25" t="s">
        <v>57</v>
      </c>
      <c r="C36" s="26" t="s">
        <v>22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</row>
    <row r="37" spans="1:54" ht="47.25" x14ac:dyDescent="0.25">
      <c r="A37" s="26" t="s">
        <v>55</v>
      </c>
      <c r="B37" s="25" t="s">
        <v>58</v>
      </c>
      <c r="C37" s="26" t="s">
        <v>22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27">
        <v>0</v>
      </c>
      <c r="BB37" s="27">
        <v>0</v>
      </c>
    </row>
    <row r="38" spans="1:54" ht="47.25" x14ac:dyDescent="0.25">
      <c r="A38" s="26" t="s">
        <v>55</v>
      </c>
      <c r="B38" s="25" t="s">
        <v>59</v>
      </c>
      <c r="C38" s="26" t="s">
        <v>22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</row>
    <row r="39" spans="1:54" ht="47.25" x14ac:dyDescent="0.25">
      <c r="A39" s="24" t="s">
        <v>60</v>
      </c>
      <c r="B39" s="25" t="s">
        <v>61</v>
      </c>
      <c r="C39" s="26" t="s">
        <v>22</v>
      </c>
      <c r="D39" s="2">
        <f t="shared" ref="D39:AI39" si="42">SUM(D40,D41)</f>
        <v>0</v>
      </c>
      <c r="E39" s="2">
        <f t="shared" si="42"/>
        <v>4.4480720000000001E-2</v>
      </c>
      <c r="F39" s="2">
        <f t="shared" si="42"/>
        <v>0</v>
      </c>
      <c r="G39" s="2">
        <f t="shared" si="42"/>
        <v>0</v>
      </c>
      <c r="H39" s="2">
        <f t="shared" si="42"/>
        <v>0</v>
      </c>
      <c r="I39" s="2">
        <f t="shared" si="42"/>
        <v>0</v>
      </c>
      <c r="J39" s="2">
        <f t="shared" si="42"/>
        <v>0</v>
      </c>
      <c r="K39" s="2">
        <f t="shared" si="42"/>
        <v>0</v>
      </c>
      <c r="L39" s="2">
        <f t="shared" si="42"/>
        <v>0</v>
      </c>
      <c r="M39" s="2">
        <f t="shared" si="42"/>
        <v>0</v>
      </c>
      <c r="N39" s="2">
        <f t="shared" si="42"/>
        <v>1</v>
      </c>
      <c r="O39" s="2">
        <f t="shared" si="42"/>
        <v>0</v>
      </c>
      <c r="P39" s="2">
        <f t="shared" si="42"/>
        <v>0</v>
      </c>
      <c r="Q39" s="2">
        <f t="shared" si="42"/>
        <v>0</v>
      </c>
      <c r="R39" s="2">
        <f t="shared" si="42"/>
        <v>0</v>
      </c>
      <c r="S39" s="2">
        <f t="shared" si="42"/>
        <v>0</v>
      </c>
      <c r="T39" s="2">
        <f t="shared" si="42"/>
        <v>0</v>
      </c>
      <c r="U39" s="2">
        <f t="shared" si="42"/>
        <v>0</v>
      </c>
      <c r="V39" s="2">
        <f t="shared" si="42"/>
        <v>0</v>
      </c>
      <c r="W39" s="2">
        <f t="shared" si="42"/>
        <v>0</v>
      </c>
      <c r="X39" s="2">
        <f t="shared" si="42"/>
        <v>0</v>
      </c>
      <c r="Y39" s="2">
        <f t="shared" si="42"/>
        <v>0</v>
      </c>
      <c r="Z39" s="2">
        <f t="shared" si="42"/>
        <v>0</v>
      </c>
      <c r="AA39" s="2">
        <f t="shared" si="42"/>
        <v>0</v>
      </c>
      <c r="AB39" s="2">
        <f t="shared" si="42"/>
        <v>0</v>
      </c>
      <c r="AC39" s="2">
        <f t="shared" si="42"/>
        <v>0</v>
      </c>
      <c r="AD39" s="2">
        <f t="shared" si="42"/>
        <v>0</v>
      </c>
      <c r="AE39" s="2">
        <f t="shared" si="42"/>
        <v>0</v>
      </c>
      <c r="AF39" s="2">
        <f t="shared" si="42"/>
        <v>0</v>
      </c>
      <c r="AG39" s="2">
        <f t="shared" si="42"/>
        <v>0</v>
      </c>
      <c r="AH39" s="2">
        <f t="shared" si="42"/>
        <v>0</v>
      </c>
      <c r="AI39" s="2">
        <f t="shared" si="42"/>
        <v>4.4480720000000001E-2</v>
      </c>
      <c r="AJ39" s="2">
        <f t="shared" ref="AJ39:BB39" si="43">SUM(AJ40,AJ41)</f>
        <v>0</v>
      </c>
      <c r="AK39" s="2">
        <f t="shared" si="43"/>
        <v>0</v>
      </c>
      <c r="AL39" s="2">
        <f t="shared" si="43"/>
        <v>0</v>
      </c>
      <c r="AM39" s="2">
        <f t="shared" si="43"/>
        <v>0</v>
      </c>
      <c r="AN39" s="2">
        <f t="shared" si="43"/>
        <v>0</v>
      </c>
      <c r="AO39" s="2">
        <f t="shared" si="43"/>
        <v>0</v>
      </c>
      <c r="AP39" s="2">
        <f t="shared" si="43"/>
        <v>0</v>
      </c>
      <c r="AQ39" s="2">
        <f t="shared" si="43"/>
        <v>0</v>
      </c>
      <c r="AR39" s="2">
        <f t="shared" si="43"/>
        <v>1</v>
      </c>
      <c r="AS39" s="2">
        <f t="shared" si="43"/>
        <v>0</v>
      </c>
      <c r="AT39" s="2">
        <f t="shared" si="43"/>
        <v>0</v>
      </c>
      <c r="AU39" s="2">
        <f t="shared" si="43"/>
        <v>0</v>
      </c>
      <c r="AV39" s="2">
        <f t="shared" si="43"/>
        <v>0</v>
      </c>
      <c r="AW39" s="2">
        <f t="shared" si="43"/>
        <v>0</v>
      </c>
      <c r="AX39" s="2">
        <f t="shared" si="43"/>
        <v>0</v>
      </c>
      <c r="AY39" s="2">
        <f t="shared" si="43"/>
        <v>0</v>
      </c>
      <c r="AZ39" s="2">
        <f t="shared" si="43"/>
        <v>0</v>
      </c>
      <c r="BA39" s="2">
        <f t="shared" si="43"/>
        <v>0</v>
      </c>
      <c r="BB39" s="2">
        <f t="shared" si="43"/>
        <v>0</v>
      </c>
    </row>
    <row r="40" spans="1:54" ht="31.5" x14ac:dyDescent="0.25">
      <c r="A40" s="24" t="s">
        <v>62</v>
      </c>
      <c r="B40" s="25" t="s">
        <v>63</v>
      </c>
      <c r="C40" s="26" t="s">
        <v>22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</row>
    <row r="41" spans="1:54" ht="31.5" x14ac:dyDescent="0.25">
      <c r="A41" s="24" t="s">
        <v>64</v>
      </c>
      <c r="B41" s="25" t="s">
        <v>65</v>
      </c>
      <c r="C41" s="26" t="s">
        <v>22</v>
      </c>
      <c r="D41" s="3">
        <f>SUM(D42:D42)</f>
        <v>0</v>
      </c>
      <c r="E41" s="3">
        <f t="shared" ref="E41:BB41" si="44">SUM(E42:E42)</f>
        <v>4.4480720000000001E-2</v>
      </c>
      <c r="F41" s="3">
        <f t="shared" si="44"/>
        <v>0</v>
      </c>
      <c r="G41" s="3">
        <f t="shared" si="44"/>
        <v>0</v>
      </c>
      <c r="H41" s="3">
        <f t="shared" si="44"/>
        <v>0</v>
      </c>
      <c r="I41" s="3">
        <f t="shared" si="44"/>
        <v>0</v>
      </c>
      <c r="J41" s="3">
        <f t="shared" si="44"/>
        <v>0</v>
      </c>
      <c r="K41" s="3">
        <f t="shared" si="44"/>
        <v>0</v>
      </c>
      <c r="L41" s="3">
        <f t="shared" si="44"/>
        <v>0</v>
      </c>
      <c r="M41" s="3">
        <f t="shared" si="44"/>
        <v>0</v>
      </c>
      <c r="N41" s="3">
        <f t="shared" si="44"/>
        <v>1</v>
      </c>
      <c r="O41" s="3">
        <f t="shared" si="44"/>
        <v>0</v>
      </c>
      <c r="P41" s="3">
        <f t="shared" si="44"/>
        <v>0</v>
      </c>
      <c r="Q41" s="3">
        <f t="shared" si="44"/>
        <v>0</v>
      </c>
      <c r="R41" s="3">
        <f t="shared" si="44"/>
        <v>0</v>
      </c>
      <c r="S41" s="3">
        <f t="shared" si="44"/>
        <v>0</v>
      </c>
      <c r="T41" s="3">
        <f t="shared" si="44"/>
        <v>0</v>
      </c>
      <c r="U41" s="3">
        <f t="shared" si="44"/>
        <v>0</v>
      </c>
      <c r="V41" s="3">
        <f t="shared" si="44"/>
        <v>0</v>
      </c>
      <c r="W41" s="3">
        <f t="shared" si="44"/>
        <v>0</v>
      </c>
      <c r="X41" s="3">
        <f t="shared" si="44"/>
        <v>0</v>
      </c>
      <c r="Y41" s="3">
        <f t="shared" si="44"/>
        <v>0</v>
      </c>
      <c r="Z41" s="3">
        <f t="shared" si="44"/>
        <v>0</v>
      </c>
      <c r="AA41" s="3">
        <f t="shared" si="44"/>
        <v>0</v>
      </c>
      <c r="AB41" s="3">
        <f t="shared" si="44"/>
        <v>0</v>
      </c>
      <c r="AC41" s="3">
        <f t="shared" si="44"/>
        <v>0</v>
      </c>
      <c r="AD41" s="3">
        <f t="shared" si="44"/>
        <v>0</v>
      </c>
      <c r="AE41" s="3">
        <f t="shared" si="44"/>
        <v>0</v>
      </c>
      <c r="AF41" s="3">
        <f t="shared" si="44"/>
        <v>0</v>
      </c>
      <c r="AG41" s="3">
        <f t="shared" si="44"/>
        <v>0</v>
      </c>
      <c r="AH41" s="3">
        <f t="shared" si="44"/>
        <v>0</v>
      </c>
      <c r="AI41" s="3">
        <f t="shared" si="44"/>
        <v>4.4480720000000001E-2</v>
      </c>
      <c r="AJ41" s="3">
        <f t="shared" si="44"/>
        <v>0</v>
      </c>
      <c r="AK41" s="3">
        <f t="shared" si="44"/>
        <v>0</v>
      </c>
      <c r="AL41" s="3">
        <f t="shared" si="44"/>
        <v>0</v>
      </c>
      <c r="AM41" s="3">
        <f t="shared" si="44"/>
        <v>0</v>
      </c>
      <c r="AN41" s="3">
        <f t="shared" si="44"/>
        <v>0</v>
      </c>
      <c r="AO41" s="3">
        <f t="shared" si="44"/>
        <v>0</v>
      </c>
      <c r="AP41" s="3">
        <f t="shared" si="44"/>
        <v>0</v>
      </c>
      <c r="AQ41" s="3">
        <f t="shared" si="44"/>
        <v>0</v>
      </c>
      <c r="AR41" s="3">
        <f t="shared" si="44"/>
        <v>1</v>
      </c>
      <c r="AS41" s="3">
        <f t="shared" si="44"/>
        <v>0</v>
      </c>
      <c r="AT41" s="3">
        <f t="shared" si="44"/>
        <v>0</v>
      </c>
      <c r="AU41" s="3">
        <f t="shared" si="44"/>
        <v>0</v>
      </c>
      <c r="AV41" s="3">
        <f t="shared" si="44"/>
        <v>0</v>
      </c>
      <c r="AW41" s="3">
        <f t="shared" si="44"/>
        <v>0</v>
      </c>
      <c r="AX41" s="3">
        <f t="shared" si="44"/>
        <v>0</v>
      </c>
      <c r="AY41" s="3">
        <f t="shared" si="44"/>
        <v>0</v>
      </c>
      <c r="AZ41" s="3">
        <f t="shared" si="44"/>
        <v>0</v>
      </c>
      <c r="BA41" s="3">
        <f t="shared" si="44"/>
        <v>0</v>
      </c>
      <c r="BB41" s="3">
        <f t="shared" si="44"/>
        <v>0</v>
      </c>
    </row>
    <row r="42" spans="1:54" ht="54.75" customHeight="1" x14ac:dyDescent="0.25">
      <c r="A42" s="24" t="s">
        <v>64</v>
      </c>
      <c r="B42" s="31" t="s">
        <v>131</v>
      </c>
      <c r="C42" s="26" t="s">
        <v>132</v>
      </c>
      <c r="D42" s="3" t="s">
        <v>116</v>
      </c>
      <c r="E42" s="3">
        <f>SUM(O42,Y42,AI42,AS42)</f>
        <v>4.4480720000000001E-2</v>
      </c>
      <c r="F42" s="3">
        <v>0</v>
      </c>
      <c r="G42" s="3">
        <f t="shared" ref="G42" si="45">SUM(Q42,AA42,AK42,AU42)</f>
        <v>0</v>
      </c>
      <c r="H42" s="3">
        <v>0</v>
      </c>
      <c r="I42" s="3">
        <f t="shared" ref="I42" si="46">SUM(S42,AC42,AM42,AW42)</f>
        <v>0</v>
      </c>
      <c r="J42" s="3">
        <f>SUM(T42,AD42,AN42,AX42)</f>
        <v>0</v>
      </c>
      <c r="K42" s="3">
        <f t="shared" ref="K42" si="47">SUM(U42,AE42,AO42,AY42)</f>
        <v>0</v>
      </c>
      <c r="L42" s="3">
        <f>SUM(V42,AF42,AP42,AZ42)</f>
        <v>0</v>
      </c>
      <c r="M42" s="3">
        <f t="shared" ref="M42" si="48">SUM(W42,AG42,AQ42,BA42)</f>
        <v>0</v>
      </c>
      <c r="N42" s="3">
        <f t="shared" ref="N42" si="49">SUM(X42,AH42,AR42,BB42)</f>
        <v>1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4.4480720000000001E-2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1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</row>
    <row r="43" spans="1:54" x14ac:dyDescent="0.25">
      <c r="A43" s="30" t="s">
        <v>66</v>
      </c>
      <c r="B43" s="31" t="s">
        <v>67</v>
      </c>
      <c r="C43" s="32" t="s">
        <v>22</v>
      </c>
      <c r="D43" s="3">
        <f t="shared" ref="D43:AI43" si="50">SUM(D44,D48,D51,D61)</f>
        <v>0</v>
      </c>
      <c r="E43" s="3">
        <f t="shared" si="50"/>
        <v>1.27783691</v>
      </c>
      <c r="F43" s="3">
        <f t="shared" si="50"/>
        <v>0.4</v>
      </c>
      <c r="G43" s="3">
        <f t="shared" si="50"/>
        <v>0</v>
      </c>
      <c r="H43" s="3">
        <f t="shared" si="50"/>
        <v>0</v>
      </c>
      <c r="I43" s="3">
        <f t="shared" si="50"/>
        <v>0</v>
      </c>
      <c r="J43" s="3">
        <f t="shared" si="50"/>
        <v>0</v>
      </c>
      <c r="K43" s="3">
        <f t="shared" si="50"/>
        <v>0</v>
      </c>
      <c r="L43" s="3">
        <f t="shared" si="50"/>
        <v>54</v>
      </c>
      <c r="M43" s="3">
        <f t="shared" si="50"/>
        <v>0</v>
      </c>
      <c r="N43" s="3">
        <f t="shared" si="50"/>
        <v>0</v>
      </c>
      <c r="O43" s="3">
        <f t="shared" si="50"/>
        <v>0</v>
      </c>
      <c r="P43" s="3">
        <f t="shared" si="50"/>
        <v>0</v>
      </c>
      <c r="Q43" s="3">
        <f t="shared" si="50"/>
        <v>0</v>
      </c>
      <c r="R43" s="3">
        <f t="shared" si="50"/>
        <v>0</v>
      </c>
      <c r="S43" s="3">
        <f t="shared" si="50"/>
        <v>0</v>
      </c>
      <c r="T43" s="3">
        <f t="shared" si="50"/>
        <v>0</v>
      </c>
      <c r="U43" s="3">
        <f t="shared" si="50"/>
        <v>0</v>
      </c>
      <c r="V43" s="3">
        <f t="shared" si="50"/>
        <v>0</v>
      </c>
      <c r="W43" s="3">
        <f t="shared" si="50"/>
        <v>0</v>
      </c>
      <c r="X43" s="3">
        <f t="shared" si="50"/>
        <v>0</v>
      </c>
      <c r="Y43" s="3">
        <f t="shared" si="50"/>
        <v>0.61371153999999994</v>
      </c>
      <c r="Z43" s="3">
        <f t="shared" si="50"/>
        <v>0.4</v>
      </c>
      <c r="AA43" s="3">
        <f t="shared" si="50"/>
        <v>0</v>
      </c>
      <c r="AB43" s="3">
        <f t="shared" si="50"/>
        <v>0</v>
      </c>
      <c r="AC43" s="3">
        <f t="shared" si="50"/>
        <v>0</v>
      </c>
      <c r="AD43" s="3">
        <f t="shared" si="50"/>
        <v>0</v>
      </c>
      <c r="AE43" s="3">
        <f t="shared" si="50"/>
        <v>0</v>
      </c>
      <c r="AF43" s="3">
        <f t="shared" si="50"/>
        <v>17</v>
      </c>
      <c r="AG43" s="3">
        <f t="shared" si="50"/>
        <v>0</v>
      </c>
      <c r="AH43" s="3">
        <f t="shared" si="50"/>
        <v>0</v>
      </c>
      <c r="AI43" s="3">
        <f t="shared" si="50"/>
        <v>0.66412537000000005</v>
      </c>
      <c r="AJ43" s="3">
        <f t="shared" ref="AJ43:BB43" si="51">SUM(AJ44,AJ48,AJ51,AJ61)</f>
        <v>0</v>
      </c>
      <c r="AK43" s="3">
        <f t="shared" si="51"/>
        <v>0</v>
      </c>
      <c r="AL43" s="3">
        <f t="shared" si="51"/>
        <v>0</v>
      </c>
      <c r="AM43" s="3">
        <f t="shared" si="51"/>
        <v>0</v>
      </c>
      <c r="AN43" s="3">
        <f t="shared" si="51"/>
        <v>0</v>
      </c>
      <c r="AO43" s="3">
        <f t="shared" si="51"/>
        <v>0</v>
      </c>
      <c r="AP43" s="3">
        <f t="shared" si="51"/>
        <v>37</v>
      </c>
      <c r="AQ43" s="3">
        <f t="shared" si="51"/>
        <v>0</v>
      </c>
      <c r="AR43" s="3">
        <f t="shared" si="51"/>
        <v>0</v>
      </c>
      <c r="AS43" s="3">
        <f t="shared" si="51"/>
        <v>0</v>
      </c>
      <c r="AT43" s="3">
        <f t="shared" si="51"/>
        <v>0</v>
      </c>
      <c r="AU43" s="3">
        <f t="shared" si="51"/>
        <v>0</v>
      </c>
      <c r="AV43" s="3">
        <f t="shared" si="51"/>
        <v>0</v>
      </c>
      <c r="AW43" s="3">
        <f t="shared" si="51"/>
        <v>0</v>
      </c>
      <c r="AX43" s="3">
        <f t="shared" si="51"/>
        <v>0</v>
      </c>
      <c r="AY43" s="3">
        <f t="shared" si="51"/>
        <v>0</v>
      </c>
      <c r="AZ43" s="3">
        <f t="shared" si="51"/>
        <v>0</v>
      </c>
      <c r="BA43" s="3">
        <f t="shared" si="51"/>
        <v>0</v>
      </c>
      <c r="BB43" s="3">
        <f t="shared" si="51"/>
        <v>0</v>
      </c>
    </row>
    <row r="44" spans="1:54" ht="31.5" x14ac:dyDescent="0.25">
      <c r="A44" s="24" t="s">
        <v>68</v>
      </c>
      <c r="B44" s="25" t="s">
        <v>69</v>
      </c>
      <c r="C44" s="26" t="s">
        <v>22</v>
      </c>
      <c r="D44" s="2">
        <f t="shared" ref="D44:AI44" si="52">SUM(D45,D47)</f>
        <v>0</v>
      </c>
      <c r="E44" s="2">
        <f t="shared" si="52"/>
        <v>0.33250629999999998</v>
      </c>
      <c r="F44" s="2">
        <f t="shared" si="52"/>
        <v>0.4</v>
      </c>
      <c r="G44" s="2">
        <f t="shared" si="52"/>
        <v>0</v>
      </c>
      <c r="H44" s="2">
        <f t="shared" si="52"/>
        <v>0</v>
      </c>
      <c r="I44" s="2">
        <f t="shared" si="52"/>
        <v>0</v>
      </c>
      <c r="J44" s="2">
        <f t="shared" si="52"/>
        <v>0</v>
      </c>
      <c r="K44" s="2">
        <f t="shared" si="52"/>
        <v>0</v>
      </c>
      <c r="L44" s="2">
        <f t="shared" si="52"/>
        <v>0</v>
      </c>
      <c r="M44" s="2">
        <f t="shared" si="52"/>
        <v>0</v>
      </c>
      <c r="N44" s="2">
        <f t="shared" si="52"/>
        <v>0</v>
      </c>
      <c r="O44" s="2">
        <f t="shared" si="52"/>
        <v>0</v>
      </c>
      <c r="P44" s="2">
        <f t="shared" si="52"/>
        <v>0</v>
      </c>
      <c r="Q44" s="2">
        <f t="shared" si="52"/>
        <v>0</v>
      </c>
      <c r="R44" s="2">
        <f t="shared" si="52"/>
        <v>0</v>
      </c>
      <c r="S44" s="2">
        <f t="shared" si="52"/>
        <v>0</v>
      </c>
      <c r="T44" s="2">
        <f t="shared" si="52"/>
        <v>0</v>
      </c>
      <c r="U44" s="2">
        <f t="shared" si="52"/>
        <v>0</v>
      </c>
      <c r="V44" s="2">
        <f t="shared" si="52"/>
        <v>0</v>
      </c>
      <c r="W44" s="2">
        <f t="shared" si="52"/>
        <v>0</v>
      </c>
      <c r="X44" s="2">
        <f t="shared" si="52"/>
        <v>0</v>
      </c>
      <c r="Y44" s="2">
        <f t="shared" si="52"/>
        <v>0.33250629999999998</v>
      </c>
      <c r="Z44" s="2">
        <f t="shared" si="52"/>
        <v>0.4</v>
      </c>
      <c r="AA44" s="2">
        <f t="shared" si="52"/>
        <v>0</v>
      </c>
      <c r="AB44" s="2">
        <f t="shared" si="52"/>
        <v>0</v>
      </c>
      <c r="AC44" s="2">
        <f t="shared" si="52"/>
        <v>0</v>
      </c>
      <c r="AD44" s="2">
        <f t="shared" si="52"/>
        <v>0</v>
      </c>
      <c r="AE44" s="2">
        <f t="shared" si="52"/>
        <v>0</v>
      </c>
      <c r="AF44" s="2">
        <f t="shared" si="52"/>
        <v>0</v>
      </c>
      <c r="AG44" s="2">
        <f t="shared" si="52"/>
        <v>0</v>
      </c>
      <c r="AH44" s="2">
        <f t="shared" si="52"/>
        <v>0</v>
      </c>
      <c r="AI44" s="2">
        <f t="shared" si="52"/>
        <v>0</v>
      </c>
      <c r="AJ44" s="2">
        <f t="shared" ref="AJ44:BB44" si="53">SUM(AJ45,AJ47)</f>
        <v>0</v>
      </c>
      <c r="AK44" s="2">
        <f t="shared" si="53"/>
        <v>0</v>
      </c>
      <c r="AL44" s="2">
        <f t="shared" si="53"/>
        <v>0</v>
      </c>
      <c r="AM44" s="2">
        <f t="shared" si="53"/>
        <v>0</v>
      </c>
      <c r="AN44" s="2">
        <f t="shared" si="53"/>
        <v>0</v>
      </c>
      <c r="AO44" s="2">
        <f t="shared" si="53"/>
        <v>0</v>
      </c>
      <c r="AP44" s="2">
        <f t="shared" si="53"/>
        <v>0</v>
      </c>
      <c r="AQ44" s="2">
        <f t="shared" si="53"/>
        <v>0</v>
      </c>
      <c r="AR44" s="2">
        <f t="shared" si="53"/>
        <v>0</v>
      </c>
      <c r="AS44" s="2">
        <f t="shared" si="53"/>
        <v>0</v>
      </c>
      <c r="AT44" s="2">
        <f t="shared" si="53"/>
        <v>0</v>
      </c>
      <c r="AU44" s="2">
        <f t="shared" si="53"/>
        <v>0</v>
      </c>
      <c r="AV44" s="2">
        <f t="shared" si="53"/>
        <v>0</v>
      </c>
      <c r="AW44" s="2">
        <f t="shared" si="53"/>
        <v>0</v>
      </c>
      <c r="AX44" s="2">
        <f t="shared" si="53"/>
        <v>0</v>
      </c>
      <c r="AY44" s="2">
        <f t="shared" si="53"/>
        <v>0</v>
      </c>
      <c r="AZ44" s="2">
        <f t="shared" si="53"/>
        <v>0</v>
      </c>
      <c r="BA44" s="2">
        <f t="shared" si="53"/>
        <v>0</v>
      </c>
      <c r="BB44" s="2">
        <f t="shared" si="53"/>
        <v>0</v>
      </c>
    </row>
    <row r="45" spans="1:54" x14ac:dyDescent="0.25">
      <c r="A45" s="24" t="s">
        <v>70</v>
      </c>
      <c r="B45" s="25" t="s">
        <v>71</v>
      </c>
      <c r="C45" s="26" t="s">
        <v>22</v>
      </c>
      <c r="D45" s="27">
        <f t="shared" ref="D45" si="54">SUM(D46:D46)</f>
        <v>0</v>
      </c>
      <c r="E45" s="27">
        <f t="shared" ref="E45" si="55">SUM(E46:E46)</f>
        <v>0.33250629999999998</v>
      </c>
      <c r="F45" s="27">
        <f t="shared" ref="F45" si="56">SUM(F46:F46)</f>
        <v>0.4</v>
      </c>
      <c r="G45" s="27">
        <f t="shared" ref="G45" si="57">SUM(G46:G46)</f>
        <v>0</v>
      </c>
      <c r="H45" s="27">
        <f t="shared" ref="H45" si="58">SUM(H46:H46)</f>
        <v>0</v>
      </c>
      <c r="I45" s="27">
        <f t="shared" ref="I45" si="59">SUM(I46:I46)</f>
        <v>0</v>
      </c>
      <c r="J45" s="27">
        <f t="shared" ref="J45" si="60">SUM(J46:J46)</f>
        <v>0</v>
      </c>
      <c r="K45" s="27">
        <f t="shared" ref="K45" si="61">SUM(K46:K46)</f>
        <v>0</v>
      </c>
      <c r="L45" s="27">
        <f t="shared" ref="L45" si="62">SUM(L46:L46)</f>
        <v>0</v>
      </c>
      <c r="M45" s="27">
        <f t="shared" ref="M45" si="63">SUM(M46:M46)</f>
        <v>0</v>
      </c>
      <c r="N45" s="27">
        <f t="shared" ref="N45" si="64">SUM(N46:N46)</f>
        <v>0</v>
      </c>
      <c r="O45" s="27">
        <f t="shared" ref="O45" si="65">SUM(O46:O46)</f>
        <v>0</v>
      </c>
      <c r="P45" s="27">
        <f t="shared" ref="P45" si="66">SUM(P46:P46)</f>
        <v>0</v>
      </c>
      <c r="Q45" s="27">
        <f t="shared" ref="Q45" si="67">SUM(Q46:Q46)</f>
        <v>0</v>
      </c>
      <c r="R45" s="27">
        <f t="shared" ref="R45" si="68">SUM(R46:R46)</f>
        <v>0</v>
      </c>
      <c r="S45" s="27">
        <f t="shared" ref="S45" si="69">SUM(S46:S46)</f>
        <v>0</v>
      </c>
      <c r="T45" s="27">
        <f t="shared" ref="T45" si="70">SUM(T46:T46)</f>
        <v>0</v>
      </c>
      <c r="U45" s="27">
        <f t="shared" ref="U45" si="71">SUM(U46:U46)</f>
        <v>0</v>
      </c>
      <c r="V45" s="27">
        <f t="shared" ref="V45" si="72">SUM(V46:V46)</f>
        <v>0</v>
      </c>
      <c r="W45" s="27">
        <f t="shared" ref="W45" si="73">SUM(W46:W46)</f>
        <v>0</v>
      </c>
      <c r="X45" s="27">
        <f t="shared" ref="X45" si="74">SUM(X46:X46)</f>
        <v>0</v>
      </c>
      <c r="Y45" s="27">
        <f t="shared" ref="Y45" si="75">SUM(Y46:Y46)</f>
        <v>0.33250629999999998</v>
      </c>
      <c r="Z45" s="27">
        <f t="shared" ref="Z45" si="76">SUM(Z46:Z46)</f>
        <v>0.4</v>
      </c>
      <c r="AA45" s="27">
        <f t="shared" ref="AA45" si="77">SUM(AA46:AA46)</f>
        <v>0</v>
      </c>
      <c r="AB45" s="27">
        <f t="shared" ref="AB45" si="78">SUM(AB46:AB46)</f>
        <v>0</v>
      </c>
      <c r="AC45" s="27">
        <f t="shared" ref="AC45" si="79">SUM(AC46:AC46)</f>
        <v>0</v>
      </c>
      <c r="AD45" s="27">
        <f t="shared" ref="AD45" si="80">SUM(AD46:AD46)</f>
        <v>0</v>
      </c>
      <c r="AE45" s="27">
        <f t="shared" ref="AE45" si="81">SUM(AE46:AE46)</f>
        <v>0</v>
      </c>
      <c r="AF45" s="27">
        <f t="shared" ref="AF45" si="82">SUM(AF46:AF46)</f>
        <v>0</v>
      </c>
      <c r="AG45" s="27">
        <f t="shared" ref="AG45" si="83">SUM(AG46:AG46)</f>
        <v>0</v>
      </c>
      <c r="AH45" s="27">
        <f t="shared" ref="AH45" si="84">SUM(AH46:AH46)</f>
        <v>0</v>
      </c>
      <c r="AI45" s="27">
        <f t="shared" ref="AI45" si="85">SUM(AI46:AI46)</f>
        <v>0</v>
      </c>
      <c r="AJ45" s="27">
        <f t="shared" ref="AJ45" si="86">SUM(AJ46:AJ46)</f>
        <v>0</v>
      </c>
      <c r="AK45" s="27">
        <f t="shared" ref="AK45" si="87">SUM(AK46:AK46)</f>
        <v>0</v>
      </c>
      <c r="AL45" s="27">
        <f t="shared" ref="AL45" si="88">SUM(AL46:AL46)</f>
        <v>0</v>
      </c>
      <c r="AM45" s="27">
        <f t="shared" ref="AM45" si="89">SUM(AM46:AM46)</f>
        <v>0</v>
      </c>
      <c r="AN45" s="27">
        <f t="shared" ref="AN45" si="90">SUM(AN46:AN46)</f>
        <v>0</v>
      </c>
      <c r="AO45" s="27">
        <f t="shared" ref="AO45" si="91">SUM(AO46:AO46)</f>
        <v>0</v>
      </c>
      <c r="AP45" s="27">
        <f t="shared" ref="AP45" si="92">SUM(AP46:AP46)</f>
        <v>0</v>
      </c>
      <c r="AQ45" s="27">
        <f t="shared" ref="AQ45" si="93">SUM(AQ46:AQ46)</f>
        <v>0</v>
      </c>
      <c r="AR45" s="27">
        <f t="shared" ref="AR45" si="94">SUM(AR46:AR46)</f>
        <v>0</v>
      </c>
      <c r="AS45" s="27">
        <f t="shared" ref="AS45" si="95">SUM(AS46:AS46)</f>
        <v>0</v>
      </c>
      <c r="AT45" s="27">
        <f t="shared" ref="AT45" si="96">SUM(AT46:AT46)</f>
        <v>0</v>
      </c>
      <c r="AU45" s="27">
        <f t="shared" ref="AU45" si="97">SUM(AU46:AU46)</f>
        <v>0</v>
      </c>
      <c r="AV45" s="27">
        <f t="shared" ref="AV45" si="98">SUM(AV46:AV46)</f>
        <v>0</v>
      </c>
      <c r="AW45" s="27">
        <f t="shared" ref="AW45" si="99">SUM(AW46:AW46)</f>
        <v>0</v>
      </c>
      <c r="AX45" s="27">
        <f t="shared" ref="AX45" si="100">SUM(AX46:AX46)</f>
        <v>0</v>
      </c>
      <c r="AY45" s="27">
        <f t="shared" ref="AY45" si="101">SUM(AY46:AY46)</f>
        <v>0</v>
      </c>
      <c r="AZ45" s="27">
        <f t="shared" ref="AZ45" si="102">SUM(AZ46:AZ46)</f>
        <v>0</v>
      </c>
      <c r="BA45" s="27">
        <f t="shared" ref="BA45" si="103">SUM(BA46:BA46)</f>
        <v>0</v>
      </c>
      <c r="BB45" s="27">
        <f t="shared" ref="BB45" si="104">SUM(BB46:BB46)</f>
        <v>0</v>
      </c>
    </row>
    <row r="46" spans="1:54" ht="31.5" x14ac:dyDescent="0.25">
      <c r="A46" s="30" t="s">
        <v>70</v>
      </c>
      <c r="B46" s="31" t="s">
        <v>125</v>
      </c>
      <c r="C46" s="26" t="s">
        <v>126</v>
      </c>
      <c r="D46" s="27" t="s">
        <v>116</v>
      </c>
      <c r="E46" s="27">
        <f>SUM(O46,Y46,AI46,AS46)</f>
        <v>0.33250629999999998</v>
      </c>
      <c r="F46" s="27">
        <f t="shared" ref="F46" si="105">SUM(P46,Z46,AJ46,AT46)</f>
        <v>0.4</v>
      </c>
      <c r="G46" s="27">
        <f t="shared" ref="G46" si="106">SUM(Q46,AA46,AK46,AU46)</f>
        <v>0</v>
      </c>
      <c r="H46" s="27">
        <f t="shared" ref="H46" si="107">SUM(R46,AB46,AL46,AV46)</f>
        <v>0</v>
      </c>
      <c r="I46" s="27">
        <f t="shared" ref="I46" si="108">SUM(S46,AC46,AM46,AW46)</f>
        <v>0</v>
      </c>
      <c r="J46" s="27">
        <f t="shared" ref="J46" si="109">SUM(T46,AD46,AN46,AX46)</f>
        <v>0</v>
      </c>
      <c r="K46" s="27">
        <f t="shared" ref="K46" si="110">SUM(U46,AE46,AO46,AY46)</f>
        <v>0</v>
      </c>
      <c r="L46" s="27">
        <f t="shared" ref="L46" si="111">SUM(V46,AF46,AP46,AZ46)</f>
        <v>0</v>
      </c>
      <c r="M46" s="27">
        <f t="shared" ref="M46" si="112">SUM(W46,AG46,AQ46,BA46)</f>
        <v>0</v>
      </c>
      <c r="N46" s="27">
        <f t="shared" ref="N46" si="113">SUM(X46,AH46,AR46,BB46)</f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27">
        <v>0.33250629999999998</v>
      </c>
      <c r="Z46" s="27">
        <v>0.4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</row>
    <row r="47" spans="1:54" ht="31.5" x14ac:dyDescent="0.25">
      <c r="A47" s="30" t="s">
        <v>72</v>
      </c>
      <c r="B47" s="31" t="s">
        <v>73</v>
      </c>
      <c r="C47" s="26" t="s">
        <v>22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</row>
    <row r="48" spans="1:54" ht="31.5" x14ac:dyDescent="0.25">
      <c r="A48" s="30" t="s">
        <v>74</v>
      </c>
      <c r="B48" s="31" t="s">
        <v>75</v>
      </c>
      <c r="C48" s="32" t="s">
        <v>22</v>
      </c>
      <c r="D48" s="3">
        <f t="shared" ref="D48:AI48" si="114">SUM(D49,D50)</f>
        <v>0</v>
      </c>
      <c r="E48" s="3">
        <f t="shared" si="114"/>
        <v>0</v>
      </c>
      <c r="F48" s="3">
        <f t="shared" si="114"/>
        <v>0</v>
      </c>
      <c r="G48" s="3">
        <f t="shared" si="114"/>
        <v>0</v>
      </c>
      <c r="H48" s="3">
        <f t="shared" si="114"/>
        <v>0</v>
      </c>
      <c r="I48" s="3">
        <f t="shared" si="114"/>
        <v>0</v>
      </c>
      <c r="J48" s="3">
        <f t="shared" si="114"/>
        <v>0</v>
      </c>
      <c r="K48" s="3">
        <f t="shared" si="114"/>
        <v>0</v>
      </c>
      <c r="L48" s="3">
        <f t="shared" si="114"/>
        <v>0</v>
      </c>
      <c r="M48" s="3">
        <f t="shared" si="114"/>
        <v>0</v>
      </c>
      <c r="N48" s="3">
        <f t="shared" si="114"/>
        <v>0</v>
      </c>
      <c r="O48" s="3">
        <f t="shared" si="114"/>
        <v>0</v>
      </c>
      <c r="P48" s="3">
        <f t="shared" si="114"/>
        <v>0</v>
      </c>
      <c r="Q48" s="3">
        <f t="shared" si="114"/>
        <v>0</v>
      </c>
      <c r="R48" s="3">
        <f t="shared" si="114"/>
        <v>0</v>
      </c>
      <c r="S48" s="3">
        <f t="shared" si="114"/>
        <v>0</v>
      </c>
      <c r="T48" s="3">
        <f t="shared" si="114"/>
        <v>0</v>
      </c>
      <c r="U48" s="3">
        <f t="shared" si="114"/>
        <v>0</v>
      </c>
      <c r="V48" s="3">
        <f t="shared" si="114"/>
        <v>0</v>
      </c>
      <c r="W48" s="3">
        <f t="shared" si="114"/>
        <v>0</v>
      </c>
      <c r="X48" s="3">
        <f t="shared" si="114"/>
        <v>0</v>
      </c>
      <c r="Y48" s="3">
        <f t="shared" si="114"/>
        <v>0</v>
      </c>
      <c r="Z48" s="3">
        <f t="shared" si="114"/>
        <v>0</v>
      </c>
      <c r="AA48" s="3">
        <f t="shared" si="114"/>
        <v>0</v>
      </c>
      <c r="AB48" s="3">
        <f t="shared" si="114"/>
        <v>0</v>
      </c>
      <c r="AC48" s="3">
        <f t="shared" si="114"/>
        <v>0</v>
      </c>
      <c r="AD48" s="3">
        <f t="shared" si="114"/>
        <v>0</v>
      </c>
      <c r="AE48" s="3">
        <f t="shared" si="114"/>
        <v>0</v>
      </c>
      <c r="AF48" s="3">
        <f t="shared" si="114"/>
        <v>0</v>
      </c>
      <c r="AG48" s="3">
        <f t="shared" si="114"/>
        <v>0</v>
      </c>
      <c r="AH48" s="3">
        <f t="shared" si="114"/>
        <v>0</v>
      </c>
      <c r="AI48" s="3">
        <f t="shared" si="114"/>
        <v>0</v>
      </c>
      <c r="AJ48" s="3">
        <f t="shared" ref="AJ48:BB48" si="115">SUM(AJ49,AJ50)</f>
        <v>0</v>
      </c>
      <c r="AK48" s="3">
        <f t="shared" si="115"/>
        <v>0</v>
      </c>
      <c r="AL48" s="3">
        <f t="shared" si="115"/>
        <v>0</v>
      </c>
      <c r="AM48" s="3">
        <f t="shared" si="115"/>
        <v>0</v>
      </c>
      <c r="AN48" s="3">
        <f t="shared" si="115"/>
        <v>0</v>
      </c>
      <c r="AO48" s="3">
        <f t="shared" si="115"/>
        <v>0</v>
      </c>
      <c r="AP48" s="3">
        <f t="shared" si="115"/>
        <v>0</v>
      </c>
      <c r="AQ48" s="3">
        <f t="shared" si="115"/>
        <v>0</v>
      </c>
      <c r="AR48" s="3">
        <f t="shared" si="115"/>
        <v>0</v>
      </c>
      <c r="AS48" s="3">
        <f t="shared" si="115"/>
        <v>0</v>
      </c>
      <c r="AT48" s="3">
        <f t="shared" si="115"/>
        <v>0</v>
      </c>
      <c r="AU48" s="3">
        <f t="shared" si="115"/>
        <v>0</v>
      </c>
      <c r="AV48" s="3">
        <f t="shared" si="115"/>
        <v>0</v>
      </c>
      <c r="AW48" s="3">
        <f t="shared" si="115"/>
        <v>0</v>
      </c>
      <c r="AX48" s="3">
        <f t="shared" si="115"/>
        <v>0</v>
      </c>
      <c r="AY48" s="3">
        <f t="shared" si="115"/>
        <v>0</v>
      </c>
      <c r="AZ48" s="3">
        <f t="shared" si="115"/>
        <v>0</v>
      </c>
      <c r="BA48" s="3">
        <f t="shared" si="115"/>
        <v>0</v>
      </c>
      <c r="BB48" s="3">
        <f t="shared" si="115"/>
        <v>0</v>
      </c>
    </row>
    <row r="49" spans="1:54" x14ac:dyDescent="0.25">
      <c r="A49" s="24" t="s">
        <v>76</v>
      </c>
      <c r="B49" s="25" t="s">
        <v>77</v>
      </c>
      <c r="C49" s="26" t="s">
        <v>22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0</v>
      </c>
    </row>
    <row r="50" spans="1:54" x14ac:dyDescent="0.25">
      <c r="A50" s="30" t="s">
        <v>78</v>
      </c>
      <c r="B50" s="31" t="s">
        <v>79</v>
      </c>
      <c r="C50" s="26" t="s">
        <v>22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  <c r="BA50" s="27">
        <v>0</v>
      </c>
      <c r="BB50" s="27">
        <v>0</v>
      </c>
    </row>
    <row r="51" spans="1:54" x14ac:dyDescent="0.25">
      <c r="A51" s="30" t="s">
        <v>80</v>
      </c>
      <c r="B51" s="31" t="s">
        <v>81</v>
      </c>
      <c r="C51" s="32" t="s">
        <v>22</v>
      </c>
      <c r="D51" s="3">
        <f t="shared" ref="D51:AI51" si="116">SUM(D52,D54,D55,D56,D57,D58,D59,D60)</f>
        <v>0</v>
      </c>
      <c r="E51" s="3">
        <f t="shared" si="116"/>
        <v>0.94533061000000007</v>
      </c>
      <c r="F51" s="3">
        <f t="shared" si="116"/>
        <v>0</v>
      </c>
      <c r="G51" s="3">
        <f t="shared" si="116"/>
        <v>0</v>
      </c>
      <c r="H51" s="3">
        <f t="shared" si="116"/>
        <v>0</v>
      </c>
      <c r="I51" s="3">
        <f t="shared" si="116"/>
        <v>0</v>
      </c>
      <c r="J51" s="3">
        <f t="shared" si="116"/>
        <v>0</v>
      </c>
      <c r="K51" s="3">
        <f t="shared" si="116"/>
        <v>0</v>
      </c>
      <c r="L51" s="3">
        <f t="shared" si="116"/>
        <v>54</v>
      </c>
      <c r="M51" s="3">
        <f t="shared" si="116"/>
        <v>0</v>
      </c>
      <c r="N51" s="3">
        <f t="shared" si="116"/>
        <v>0</v>
      </c>
      <c r="O51" s="3">
        <f t="shared" si="116"/>
        <v>0</v>
      </c>
      <c r="P51" s="3">
        <f t="shared" si="116"/>
        <v>0</v>
      </c>
      <c r="Q51" s="3">
        <f t="shared" si="116"/>
        <v>0</v>
      </c>
      <c r="R51" s="3">
        <f t="shared" si="116"/>
        <v>0</v>
      </c>
      <c r="S51" s="3">
        <f t="shared" si="116"/>
        <v>0</v>
      </c>
      <c r="T51" s="3">
        <f t="shared" si="116"/>
        <v>0</v>
      </c>
      <c r="U51" s="3">
        <f t="shared" si="116"/>
        <v>0</v>
      </c>
      <c r="V51" s="3">
        <f t="shared" si="116"/>
        <v>0</v>
      </c>
      <c r="W51" s="3">
        <f t="shared" si="116"/>
        <v>0</v>
      </c>
      <c r="X51" s="3">
        <f t="shared" si="116"/>
        <v>0</v>
      </c>
      <c r="Y51" s="3">
        <f t="shared" si="116"/>
        <v>0.28120524000000002</v>
      </c>
      <c r="Z51" s="3">
        <f t="shared" si="116"/>
        <v>0</v>
      </c>
      <c r="AA51" s="3">
        <f t="shared" si="116"/>
        <v>0</v>
      </c>
      <c r="AB51" s="3">
        <f t="shared" si="116"/>
        <v>0</v>
      </c>
      <c r="AC51" s="3">
        <f t="shared" si="116"/>
        <v>0</v>
      </c>
      <c r="AD51" s="3">
        <f t="shared" si="116"/>
        <v>0</v>
      </c>
      <c r="AE51" s="3">
        <f t="shared" si="116"/>
        <v>0</v>
      </c>
      <c r="AF51" s="3">
        <f t="shared" si="116"/>
        <v>17</v>
      </c>
      <c r="AG51" s="3">
        <f t="shared" si="116"/>
        <v>0</v>
      </c>
      <c r="AH51" s="3">
        <f t="shared" si="116"/>
        <v>0</v>
      </c>
      <c r="AI51" s="3">
        <f t="shared" si="116"/>
        <v>0.66412537000000005</v>
      </c>
      <c r="AJ51" s="3">
        <f t="shared" ref="AJ51:BB51" si="117">SUM(AJ52,AJ54,AJ55,AJ56,AJ57,AJ58,AJ59,AJ60)</f>
        <v>0</v>
      </c>
      <c r="AK51" s="3">
        <f t="shared" si="117"/>
        <v>0</v>
      </c>
      <c r="AL51" s="3">
        <f t="shared" si="117"/>
        <v>0</v>
      </c>
      <c r="AM51" s="3">
        <f t="shared" si="117"/>
        <v>0</v>
      </c>
      <c r="AN51" s="3">
        <f t="shared" si="117"/>
        <v>0</v>
      </c>
      <c r="AO51" s="3">
        <f t="shared" si="117"/>
        <v>0</v>
      </c>
      <c r="AP51" s="3">
        <f t="shared" si="117"/>
        <v>37</v>
      </c>
      <c r="AQ51" s="3">
        <f t="shared" si="117"/>
        <v>0</v>
      </c>
      <c r="AR51" s="3">
        <f t="shared" si="117"/>
        <v>0</v>
      </c>
      <c r="AS51" s="3">
        <f t="shared" si="117"/>
        <v>0</v>
      </c>
      <c r="AT51" s="3">
        <f t="shared" si="117"/>
        <v>0</v>
      </c>
      <c r="AU51" s="3">
        <f t="shared" si="117"/>
        <v>0</v>
      </c>
      <c r="AV51" s="3">
        <f t="shared" si="117"/>
        <v>0</v>
      </c>
      <c r="AW51" s="3">
        <f t="shared" si="117"/>
        <v>0</v>
      </c>
      <c r="AX51" s="3">
        <f t="shared" si="117"/>
        <v>0</v>
      </c>
      <c r="AY51" s="3">
        <f t="shared" si="117"/>
        <v>0</v>
      </c>
      <c r="AZ51" s="3">
        <f t="shared" si="117"/>
        <v>0</v>
      </c>
      <c r="BA51" s="3">
        <f t="shared" si="117"/>
        <v>0</v>
      </c>
      <c r="BB51" s="3">
        <f t="shared" si="117"/>
        <v>0</v>
      </c>
    </row>
    <row r="52" spans="1:54" x14ac:dyDescent="0.25">
      <c r="A52" s="24" t="s">
        <v>82</v>
      </c>
      <c r="B52" s="25" t="s">
        <v>83</v>
      </c>
      <c r="C52" s="26" t="s">
        <v>22</v>
      </c>
      <c r="D52" s="27">
        <f t="shared" ref="D52" si="118">SUM(D53:D53)</f>
        <v>0</v>
      </c>
      <c r="E52" s="27">
        <f t="shared" ref="E52" si="119">SUM(E53:E53)</f>
        <v>0.94533061000000007</v>
      </c>
      <c r="F52" s="27">
        <f t="shared" ref="F52" si="120">SUM(F53:F53)</f>
        <v>0</v>
      </c>
      <c r="G52" s="27">
        <f t="shared" ref="G52" si="121">SUM(G53:G53)</f>
        <v>0</v>
      </c>
      <c r="H52" s="27">
        <f t="shared" ref="H52" si="122">SUM(H53:H53)</f>
        <v>0</v>
      </c>
      <c r="I52" s="27">
        <f t="shared" ref="I52" si="123">SUM(I53:I53)</f>
        <v>0</v>
      </c>
      <c r="J52" s="27">
        <f t="shared" ref="J52" si="124">SUM(J53:J53)</f>
        <v>0</v>
      </c>
      <c r="K52" s="27">
        <f t="shared" ref="K52" si="125">SUM(K53:K53)</f>
        <v>0</v>
      </c>
      <c r="L52" s="27">
        <f t="shared" ref="L52" si="126">SUM(L53:L53)</f>
        <v>54</v>
      </c>
      <c r="M52" s="27">
        <f t="shared" ref="M52" si="127">SUM(M53:M53)</f>
        <v>0</v>
      </c>
      <c r="N52" s="27">
        <f t="shared" ref="N52" si="128">SUM(N53:N53)</f>
        <v>0</v>
      </c>
      <c r="O52" s="27">
        <f t="shared" ref="O52" si="129">SUM(O53:O53)</f>
        <v>0</v>
      </c>
      <c r="P52" s="27">
        <f t="shared" ref="P52" si="130">SUM(P53:P53)</f>
        <v>0</v>
      </c>
      <c r="Q52" s="27">
        <f t="shared" ref="Q52" si="131">SUM(Q53:Q53)</f>
        <v>0</v>
      </c>
      <c r="R52" s="27">
        <f t="shared" ref="R52" si="132">SUM(R53:R53)</f>
        <v>0</v>
      </c>
      <c r="S52" s="27">
        <f t="shared" ref="S52" si="133">SUM(S53:S53)</f>
        <v>0</v>
      </c>
      <c r="T52" s="27">
        <f t="shared" ref="T52" si="134">SUM(T53:T53)</f>
        <v>0</v>
      </c>
      <c r="U52" s="27">
        <f t="shared" ref="U52" si="135">SUM(U53:U53)</f>
        <v>0</v>
      </c>
      <c r="V52" s="27">
        <f t="shared" ref="V52" si="136">SUM(V53:V53)</f>
        <v>0</v>
      </c>
      <c r="W52" s="27">
        <f t="shared" ref="W52" si="137">SUM(W53:W53)</f>
        <v>0</v>
      </c>
      <c r="X52" s="27">
        <f t="shared" ref="X52" si="138">SUM(X53:X53)</f>
        <v>0</v>
      </c>
      <c r="Y52" s="27">
        <f t="shared" ref="Y52" si="139">SUM(Y53:Y53)</f>
        <v>0.28120524000000002</v>
      </c>
      <c r="Z52" s="27">
        <f t="shared" ref="Z52" si="140">SUM(Z53:Z53)</f>
        <v>0</v>
      </c>
      <c r="AA52" s="27">
        <f t="shared" ref="AA52" si="141">SUM(AA53:AA53)</f>
        <v>0</v>
      </c>
      <c r="AB52" s="27">
        <f t="shared" ref="AB52" si="142">SUM(AB53:AB53)</f>
        <v>0</v>
      </c>
      <c r="AC52" s="27">
        <f t="shared" ref="AC52" si="143">SUM(AC53:AC53)</f>
        <v>0</v>
      </c>
      <c r="AD52" s="27">
        <f t="shared" ref="AD52" si="144">SUM(AD53:AD53)</f>
        <v>0</v>
      </c>
      <c r="AE52" s="27">
        <f t="shared" ref="AE52" si="145">SUM(AE53:AE53)</f>
        <v>0</v>
      </c>
      <c r="AF52" s="27">
        <f t="shared" ref="AF52" si="146">SUM(AF53:AF53)</f>
        <v>17</v>
      </c>
      <c r="AG52" s="27">
        <f t="shared" ref="AG52" si="147">SUM(AG53:AG53)</f>
        <v>0</v>
      </c>
      <c r="AH52" s="27">
        <f t="shared" ref="AH52" si="148">SUM(AH53:AH53)</f>
        <v>0</v>
      </c>
      <c r="AI52" s="27">
        <f t="shared" ref="AI52" si="149">SUM(AI53:AI53)</f>
        <v>0.66412537000000005</v>
      </c>
      <c r="AJ52" s="27">
        <f t="shared" ref="AJ52" si="150">SUM(AJ53:AJ53)</f>
        <v>0</v>
      </c>
      <c r="AK52" s="27">
        <f t="shared" ref="AK52" si="151">SUM(AK53:AK53)</f>
        <v>0</v>
      </c>
      <c r="AL52" s="27">
        <f t="shared" ref="AL52" si="152">SUM(AL53:AL53)</f>
        <v>0</v>
      </c>
      <c r="AM52" s="27">
        <f t="shared" ref="AM52" si="153">SUM(AM53:AM53)</f>
        <v>0</v>
      </c>
      <c r="AN52" s="27">
        <f t="shared" ref="AN52" si="154">SUM(AN53:AN53)</f>
        <v>0</v>
      </c>
      <c r="AO52" s="27">
        <f t="shared" ref="AO52" si="155">SUM(AO53:AO53)</f>
        <v>0</v>
      </c>
      <c r="AP52" s="27">
        <f t="shared" ref="AP52" si="156">SUM(AP53:AP53)</f>
        <v>37</v>
      </c>
      <c r="AQ52" s="27">
        <f t="shared" ref="AQ52" si="157">SUM(AQ53:AQ53)</f>
        <v>0</v>
      </c>
      <c r="AR52" s="27">
        <f t="shared" ref="AR52" si="158">SUM(AR53:AR53)</f>
        <v>0</v>
      </c>
      <c r="AS52" s="27">
        <f t="shared" ref="AS52" si="159">SUM(AS53:AS53)</f>
        <v>0</v>
      </c>
      <c r="AT52" s="27">
        <f t="shared" ref="AT52" si="160">SUM(AT53:AT53)</f>
        <v>0</v>
      </c>
      <c r="AU52" s="27">
        <f t="shared" ref="AU52" si="161">SUM(AU53:AU53)</f>
        <v>0</v>
      </c>
      <c r="AV52" s="27">
        <f t="shared" ref="AV52" si="162">SUM(AV53:AV53)</f>
        <v>0</v>
      </c>
      <c r="AW52" s="27">
        <f t="shared" ref="AW52" si="163">SUM(AW53:AW53)</f>
        <v>0</v>
      </c>
      <c r="AX52" s="27">
        <f t="shared" ref="AX52" si="164">SUM(AX53:AX53)</f>
        <v>0</v>
      </c>
      <c r="AY52" s="27">
        <f t="shared" ref="AY52" si="165">SUM(AY53:AY53)</f>
        <v>0</v>
      </c>
      <c r="AZ52" s="27">
        <f t="shared" ref="AZ52" si="166">SUM(AZ53:AZ53)</f>
        <v>0</v>
      </c>
      <c r="BA52" s="27">
        <f t="shared" ref="BA52" si="167">SUM(BA53:BA53)</f>
        <v>0</v>
      </c>
      <c r="BB52" s="27">
        <f t="shared" ref="BB52" si="168">SUM(BB53:BB53)</f>
        <v>0</v>
      </c>
    </row>
    <row r="53" spans="1:54" ht="31.5" x14ac:dyDescent="0.25">
      <c r="A53" s="30" t="s">
        <v>82</v>
      </c>
      <c r="B53" s="31" t="s">
        <v>127</v>
      </c>
      <c r="C53" s="26" t="s">
        <v>128</v>
      </c>
      <c r="D53" s="27" t="s">
        <v>116</v>
      </c>
      <c r="E53" s="27">
        <f>SUM(O53,Y53,AI53,AS53)</f>
        <v>0.94533061000000007</v>
      </c>
      <c r="F53" s="27">
        <f t="shared" ref="F53" si="169">SUM(P53,Z53,AJ53,AT53)</f>
        <v>0</v>
      </c>
      <c r="G53" s="27">
        <f t="shared" ref="G53" si="170">SUM(Q53,AA53,AK53,AU53)</f>
        <v>0</v>
      </c>
      <c r="H53" s="27">
        <f t="shared" ref="H53" si="171">SUM(R53,AB53,AL53,AV53)</f>
        <v>0</v>
      </c>
      <c r="I53" s="27">
        <f t="shared" ref="I53" si="172">SUM(S53,AC53,AM53,AW53)</f>
        <v>0</v>
      </c>
      <c r="J53" s="27">
        <f t="shared" ref="J53" si="173">SUM(T53,AD53,AN53,AX53)</f>
        <v>0</v>
      </c>
      <c r="K53" s="27">
        <f t="shared" ref="K53" si="174">SUM(U53,AE53,AO53,AY53)</f>
        <v>0</v>
      </c>
      <c r="L53" s="27">
        <f t="shared" ref="L53" si="175">SUM(V53,AF53,AP53,AZ53)</f>
        <v>54</v>
      </c>
      <c r="M53" s="27">
        <f t="shared" ref="M53" si="176">SUM(W53,AG53,AQ53,BA53)</f>
        <v>0</v>
      </c>
      <c r="N53" s="27">
        <f t="shared" ref="N53" si="177">SUM(X53,AH53,AR53,BB53)</f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27">
        <v>0.28120524000000002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17</v>
      </c>
      <c r="AG53" s="27">
        <v>0</v>
      </c>
      <c r="AH53" s="27">
        <v>0</v>
      </c>
      <c r="AI53" s="34">
        <v>0.66412537000000005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37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</row>
    <row r="54" spans="1:54" x14ac:dyDescent="0.25">
      <c r="A54" s="30" t="s">
        <v>84</v>
      </c>
      <c r="B54" s="31" t="s">
        <v>85</v>
      </c>
      <c r="C54" s="26" t="s">
        <v>22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</row>
    <row r="55" spans="1:54" x14ac:dyDescent="0.25">
      <c r="A55" s="30" t="s">
        <v>86</v>
      </c>
      <c r="B55" s="31" t="s">
        <v>87</v>
      </c>
      <c r="C55" s="26" t="s">
        <v>22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</row>
    <row r="56" spans="1:54" x14ac:dyDescent="0.25">
      <c r="A56" s="24" t="s">
        <v>88</v>
      </c>
      <c r="B56" s="25" t="s">
        <v>89</v>
      </c>
      <c r="C56" s="26" t="s">
        <v>22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</row>
    <row r="57" spans="1:54" ht="31.5" x14ac:dyDescent="0.25">
      <c r="A57" s="24" t="s">
        <v>90</v>
      </c>
      <c r="B57" s="25" t="s">
        <v>91</v>
      </c>
      <c r="C57" s="26" t="s">
        <v>22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</row>
    <row r="58" spans="1:54" ht="31.5" x14ac:dyDescent="0.25">
      <c r="A58" s="24" t="s">
        <v>92</v>
      </c>
      <c r="B58" s="25" t="s">
        <v>93</v>
      </c>
      <c r="C58" s="26" t="s">
        <v>22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</row>
    <row r="59" spans="1:54" ht="31.5" x14ac:dyDescent="0.25">
      <c r="A59" s="30" t="s">
        <v>94</v>
      </c>
      <c r="B59" s="31" t="s">
        <v>95</v>
      </c>
      <c r="C59" s="32" t="s">
        <v>22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</row>
    <row r="60" spans="1:54" ht="31.5" x14ac:dyDescent="0.25">
      <c r="A60" s="24" t="s">
        <v>96</v>
      </c>
      <c r="B60" s="25" t="s">
        <v>97</v>
      </c>
      <c r="C60" s="26" t="s">
        <v>22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</row>
    <row r="61" spans="1:54" ht="31.5" x14ac:dyDescent="0.25">
      <c r="A61" s="24" t="s">
        <v>98</v>
      </c>
      <c r="B61" s="25" t="s">
        <v>99</v>
      </c>
      <c r="C61" s="26" t="s">
        <v>22</v>
      </c>
      <c r="D61" s="2">
        <f t="shared" ref="D61:AI61" si="178">SUM(D62,D63)</f>
        <v>0</v>
      </c>
      <c r="E61" s="2">
        <f t="shared" si="178"/>
        <v>0</v>
      </c>
      <c r="F61" s="2">
        <f t="shared" si="178"/>
        <v>0</v>
      </c>
      <c r="G61" s="2">
        <f t="shared" si="178"/>
        <v>0</v>
      </c>
      <c r="H61" s="2">
        <f t="shared" si="178"/>
        <v>0</v>
      </c>
      <c r="I61" s="2">
        <f t="shared" si="178"/>
        <v>0</v>
      </c>
      <c r="J61" s="2">
        <f t="shared" si="178"/>
        <v>0</v>
      </c>
      <c r="K61" s="2">
        <f t="shared" si="178"/>
        <v>0</v>
      </c>
      <c r="L61" s="2">
        <f t="shared" si="178"/>
        <v>0</v>
      </c>
      <c r="M61" s="2">
        <f t="shared" si="178"/>
        <v>0</v>
      </c>
      <c r="N61" s="2">
        <f t="shared" si="178"/>
        <v>0</v>
      </c>
      <c r="O61" s="2">
        <f t="shared" si="178"/>
        <v>0</v>
      </c>
      <c r="P61" s="2">
        <f t="shared" si="178"/>
        <v>0</v>
      </c>
      <c r="Q61" s="2">
        <f t="shared" si="178"/>
        <v>0</v>
      </c>
      <c r="R61" s="2">
        <f t="shared" si="178"/>
        <v>0</v>
      </c>
      <c r="S61" s="2">
        <f t="shared" si="178"/>
        <v>0</v>
      </c>
      <c r="T61" s="2">
        <f t="shared" si="178"/>
        <v>0</v>
      </c>
      <c r="U61" s="2">
        <f t="shared" si="178"/>
        <v>0</v>
      </c>
      <c r="V61" s="2">
        <f t="shared" si="178"/>
        <v>0</v>
      </c>
      <c r="W61" s="2">
        <f t="shared" si="178"/>
        <v>0</v>
      </c>
      <c r="X61" s="2">
        <f t="shared" si="178"/>
        <v>0</v>
      </c>
      <c r="Y61" s="2">
        <f t="shared" si="178"/>
        <v>0</v>
      </c>
      <c r="Z61" s="2">
        <f t="shared" si="178"/>
        <v>0</v>
      </c>
      <c r="AA61" s="2">
        <f t="shared" si="178"/>
        <v>0</v>
      </c>
      <c r="AB61" s="2">
        <f t="shared" si="178"/>
        <v>0</v>
      </c>
      <c r="AC61" s="2">
        <f t="shared" si="178"/>
        <v>0</v>
      </c>
      <c r="AD61" s="2">
        <f t="shared" si="178"/>
        <v>0</v>
      </c>
      <c r="AE61" s="2">
        <f t="shared" si="178"/>
        <v>0</v>
      </c>
      <c r="AF61" s="2">
        <f t="shared" si="178"/>
        <v>0</v>
      </c>
      <c r="AG61" s="2">
        <f t="shared" si="178"/>
        <v>0</v>
      </c>
      <c r="AH61" s="2">
        <f t="shared" si="178"/>
        <v>0</v>
      </c>
      <c r="AI61" s="2">
        <f t="shared" si="178"/>
        <v>0</v>
      </c>
      <c r="AJ61" s="2">
        <f t="shared" ref="AJ61:BB61" si="179">SUM(AJ62,AJ63)</f>
        <v>0</v>
      </c>
      <c r="AK61" s="2">
        <f t="shared" si="179"/>
        <v>0</v>
      </c>
      <c r="AL61" s="2">
        <f t="shared" si="179"/>
        <v>0</v>
      </c>
      <c r="AM61" s="2">
        <f t="shared" si="179"/>
        <v>0</v>
      </c>
      <c r="AN61" s="2">
        <f t="shared" si="179"/>
        <v>0</v>
      </c>
      <c r="AO61" s="2">
        <f t="shared" si="179"/>
        <v>0</v>
      </c>
      <c r="AP61" s="2">
        <f t="shared" si="179"/>
        <v>0</v>
      </c>
      <c r="AQ61" s="2">
        <f t="shared" si="179"/>
        <v>0</v>
      </c>
      <c r="AR61" s="2">
        <f t="shared" si="179"/>
        <v>0</v>
      </c>
      <c r="AS61" s="2">
        <f t="shared" si="179"/>
        <v>0</v>
      </c>
      <c r="AT61" s="2">
        <f t="shared" si="179"/>
        <v>0</v>
      </c>
      <c r="AU61" s="2">
        <f t="shared" si="179"/>
        <v>0</v>
      </c>
      <c r="AV61" s="2">
        <f t="shared" si="179"/>
        <v>0</v>
      </c>
      <c r="AW61" s="2">
        <f t="shared" si="179"/>
        <v>0</v>
      </c>
      <c r="AX61" s="2">
        <f t="shared" si="179"/>
        <v>0</v>
      </c>
      <c r="AY61" s="2">
        <f t="shared" si="179"/>
        <v>0</v>
      </c>
      <c r="AZ61" s="2">
        <f t="shared" si="179"/>
        <v>0</v>
      </c>
      <c r="BA61" s="2">
        <f t="shared" si="179"/>
        <v>0</v>
      </c>
      <c r="BB61" s="2">
        <f t="shared" si="179"/>
        <v>0</v>
      </c>
    </row>
    <row r="62" spans="1:54" x14ac:dyDescent="0.25">
      <c r="A62" s="24" t="s">
        <v>100</v>
      </c>
      <c r="B62" s="25" t="s">
        <v>101</v>
      </c>
      <c r="C62" s="26" t="s">
        <v>22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</row>
    <row r="63" spans="1:54" ht="31.5" x14ac:dyDescent="0.25">
      <c r="A63" s="30" t="s">
        <v>102</v>
      </c>
      <c r="B63" s="31" t="s">
        <v>103</v>
      </c>
      <c r="C63" s="26" t="s">
        <v>22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</row>
    <row r="64" spans="1:54" ht="31.5" x14ac:dyDescent="0.25">
      <c r="A64" s="30" t="s">
        <v>104</v>
      </c>
      <c r="B64" s="31" t="s">
        <v>105</v>
      </c>
      <c r="C64" s="32" t="s">
        <v>22</v>
      </c>
      <c r="D64" s="3">
        <f t="shared" ref="D64:AI64" si="180">SUM(D65,D66)</f>
        <v>0</v>
      </c>
      <c r="E64" s="3">
        <f t="shared" si="180"/>
        <v>0</v>
      </c>
      <c r="F64" s="3">
        <f t="shared" si="180"/>
        <v>0</v>
      </c>
      <c r="G64" s="3">
        <f t="shared" si="180"/>
        <v>0</v>
      </c>
      <c r="H64" s="3">
        <f t="shared" si="180"/>
        <v>0</v>
      </c>
      <c r="I64" s="3">
        <f t="shared" si="180"/>
        <v>0</v>
      </c>
      <c r="J64" s="3">
        <f t="shared" si="180"/>
        <v>0</v>
      </c>
      <c r="K64" s="3">
        <f t="shared" si="180"/>
        <v>0</v>
      </c>
      <c r="L64" s="3">
        <f t="shared" si="180"/>
        <v>0</v>
      </c>
      <c r="M64" s="3">
        <f t="shared" si="180"/>
        <v>0</v>
      </c>
      <c r="N64" s="3">
        <f t="shared" si="180"/>
        <v>0</v>
      </c>
      <c r="O64" s="3">
        <f t="shared" si="180"/>
        <v>0</v>
      </c>
      <c r="P64" s="3">
        <f t="shared" si="180"/>
        <v>0</v>
      </c>
      <c r="Q64" s="3">
        <f t="shared" si="180"/>
        <v>0</v>
      </c>
      <c r="R64" s="3">
        <f t="shared" si="180"/>
        <v>0</v>
      </c>
      <c r="S64" s="3">
        <f t="shared" si="180"/>
        <v>0</v>
      </c>
      <c r="T64" s="3">
        <f t="shared" si="180"/>
        <v>0</v>
      </c>
      <c r="U64" s="3">
        <f t="shared" si="180"/>
        <v>0</v>
      </c>
      <c r="V64" s="3">
        <f t="shared" si="180"/>
        <v>0</v>
      </c>
      <c r="W64" s="3">
        <f t="shared" si="180"/>
        <v>0</v>
      </c>
      <c r="X64" s="3">
        <f t="shared" si="180"/>
        <v>0</v>
      </c>
      <c r="Y64" s="3">
        <f t="shared" si="180"/>
        <v>0</v>
      </c>
      <c r="Z64" s="3">
        <f t="shared" si="180"/>
        <v>0</v>
      </c>
      <c r="AA64" s="3">
        <f t="shared" si="180"/>
        <v>0</v>
      </c>
      <c r="AB64" s="3">
        <f t="shared" si="180"/>
        <v>0</v>
      </c>
      <c r="AC64" s="3">
        <f t="shared" si="180"/>
        <v>0</v>
      </c>
      <c r="AD64" s="3">
        <f t="shared" si="180"/>
        <v>0</v>
      </c>
      <c r="AE64" s="3">
        <f t="shared" si="180"/>
        <v>0</v>
      </c>
      <c r="AF64" s="3">
        <f t="shared" si="180"/>
        <v>0</v>
      </c>
      <c r="AG64" s="3">
        <f t="shared" si="180"/>
        <v>0</v>
      </c>
      <c r="AH64" s="3">
        <f t="shared" si="180"/>
        <v>0</v>
      </c>
      <c r="AI64" s="3">
        <f t="shared" si="180"/>
        <v>0</v>
      </c>
      <c r="AJ64" s="3">
        <f t="shared" ref="AJ64:BB64" si="181">SUM(AJ65,AJ66)</f>
        <v>0</v>
      </c>
      <c r="AK64" s="3">
        <f t="shared" si="181"/>
        <v>0</v>
      </c>
      <c r="AL64" s="3">
        <f t="shared" si="181"/>
        <v>0</v>
      </c>
      <c r="AM64" s="3">
        <f t="shared" si="181"/>
        <v>0</v>
      </c>
      <c r="AN64" s="3">
        <f t="shared" si="181"/>
        <v>0</v>
      </c>
      <c r="AO64" s="3">
        <f t="shared" si="181"/>
        <v>0</v>
      </c>
      <c r="AP64" s="3">
        <f t="shared" si="181"/>
        <v>0</v>
      </c>
      <c r="AQ64" s="3">
        <f t="shared" si="181"/>
        <v>0</v>
      </c>
      <c r="AR64" s="3">
        <f t="shared" si="181"/>
        <v>0</v>
      </c>
      <c r="AS64" s="3">
        <f t="shared" si="181"/>
        <v>0</v>
      </c>
      <c r="AT64" s="3">
        <f t="shared" si="181"/>
        <v>0</v>
      </c>
      <c r="AU64" s="3">
        <f t="shared" si="181"/>
        <v>0</v>
      </c>
      <c r="AV64" s="3">
        <f t="shared" si="181"/>
        <v>0</v>
      </c>
      <c r="AW64" s="3">
        <f t="shared" si="181"/>
        <v>0</v>
      </c>
      <c r="AX64" s="3">
        <f t="shared" si="181"/>
        <v>0</v>
      </c>
      <c r="AY64" s="3">
        <f t="shared" si="181"/>
        <v>0</v>
      </c>
      <c r="AZ64" s="3">
        <f t="shared" si="181"/>
        <v>0</v>
      </c>
      <c r="BA64" s="3">
        <f t="shared" si="181"/>
        <v>0</v>
      </c>
      <c r="BB64" s="3">
        <f t="shared" si="181"/>
        <v>0</v>
      </c>
    </row>
    <row r="65" spans="1:54" ht="31.5" x14ac:dyDescent="0.25">
      <c r="A65" s="24" t="s">
        <v>106</v>
      </c>
      <c r="B65" s="25" t="s">
        <v>107</v>
      </c>
      <c r="C65" s="26" t="s">
        <v>22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</row>
    <row r="66" spans="1:54" ht="31.5" x14ac:dyDescent="0.25">
      <c r="A66" s="24" t="s">
        <v>108</v>
      </c>
      <c r="B66" s="25" t="s">
        <v>109</v>
      </c>
      <c r="C66" s="26" t="s">
        <v>22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</row>
    <row r="67" spans="1:54" x14ac:dyDescent="0.25">
      <c r="A67" s="30" t="s">
        <v>110</v>
      </c>
      <c r="B67" s="31" t="s">
        <v>111</v>
      </c>
      <c r="C67" s="26" t="s">
        <v>22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</row>
    <row r="68" spans="1:54" ht="31.5" x14ac:dyDescent="0.25">
      <c r="A68" s="30" t="s">
        <v>112</v>
      </c>
      <c r="B68" s="31" t="s">
        <v>113</v>
      </c>
      <c r="C68" s="32" t="s">
        <v>22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</row>
    <row r="69" spans="1:54" x14ac:dyDescent="0.25">
      <c r="A69" s="24" t="s">
        <v>114</v>
      </c>
      <c r="B69" s="25" t="s">
        <v>115</v>
      </c>
      <c r="C69" s="26" t="s">
        <v>22</v>
      </c>
      <c r="D69" s="3">
        <f t="shared" ref="D69" si="182">SUM(D70:D70)</f>
        <v>0</v>
      </c>
      <c r="E69" s="3">
        <f>SUM(E70:E71)</f>
        <v>0.30739</v>
      </c>
      <c r="F69" s="3">
        <f t="shared" ref="F69:AR69" si="183">SUM(F70:F71)</f>
        <v>0</v>
      </c>
      <c r="G69" s="3">
        <f t="shared" si="183"/>
        <v>0</v>
      </c>
      <c r="H69" s="3">
        <f t="shared" si="183"/>
        <v>0</v>
      </c>
      <c r="I69" s="3">
        <f t="shared" si="183"/>
        <v>0</v>
      </c>
      <c r="J69" s="3">
        <f t="shared" si="183"/>
        <v>0</v>
      </c>
      <c r="K69" s="3">
        <f t="shared" si="183"/>
        <v>0</v>
      </c>
      <c r="L69" s="3">
        <f t="shared" si="183"/>
        <v>0</v>
      </c>
      <c r="M69" s="3">
        <f t="shared" si="183"/>
        <v>0</v>
      </c>
      <c r="N69" s="3">
        <f t="shared" si="183"/>
        <v>2</v>
      </c>
      <c r="O69" s="3">
        <f t="shared" si="183"/>
        <v>4.0390000000000002E-2</v>
      </c>
      <c r="P69" s="3">
        <f t="shared" si="183"/>
        <v>0</v>
      </c>
      <c r="Q69" s="3">
        <f t="shared" si="183"/>
        <v>0</v>
      </c>
      <c r="R69" s="3">
        <f t="shared" si="183"/>
        <v>0</v>
      </c>
      <c r="S69" s="3">
        <f t="shared" si="183"/>
        <v>0</v>
      </c>
      <c r="T69" s="3">
        <f t="shared" si="183"/>
        <v>0</v>
      </c>
      <c r="U69" s="3">
        <f t="shared" si="183"/>
        <v>0</v>
      </c>
      <c r="V69" s="3">
        <f t="shared" si="183"/>
        <v>0</v>
      </c>
      <c r="W69" s="3">
        <f t="shared" si="183"/>
        <v>0</v>
      </c>
      <c r="X69" s="3">
        <f t="shared" si="183"/>
        <v>1</v>
      </c>
      <c r="Y69" s="3">
        <f t="shared" si="183"/>
        <v>0</v>
      </c>
      <c r="Z69" s="3">
        <f t="shared" si="183"/>
        <v>0</v>
      </c>
      <c r="AA69" s="3">
        <f t="shared" si="183"/>
        <v>0</v>
      </c>
      <c r="AB69" s="3">
        <f t="shared" si="183"/>
        <v>0</v>
      </c>
      <c r="AC69" s="3">
        <f t="shared" si="183"/>
        <v>0</v>
      </c>
      <c r="AD69" s="3">
        <f t="shared" si="183"/>
        <v>0</v>
      </c>
      <c r="AE69" s="3">
        <f t="shared" si="183"/>
        <v>0</v>
      </c>
      <c r="AF69" s="3">
        <f t="shared" si="183"/>
        <v>0</v>
      </c>
      <c r="AG69" s="3">
        <f t="shared" si="183"/>
        <v>0</v>
      </c>
      <c r="AH69" s="3">
        <f t="shared" si="183"/>
        <v>0</v>
      </c>
      <c r="AI69" s="3">
        <f t="shared" si="183"/>
        <v>0.26700000000000002</v>
      </c>
      <c r="AJ69" s="3">
        <f t="shared" si="183"/>
        <v>0</v>
      </c>
      <c r="AK69" s="3">
        <f t="shared" si="183"/>
        <v>0</v>
      </c>
      <c r="AL69" s="3">
        <f t="shared" si="183"/>
        <v>0</v>
      </c>
      <c r="AM69" s="3">
        <f t="shared" si="183"/>
        <v>0</v>
      </c>
      <c r="AN69" s="3">
        <f t="shared" si="183"/>
        <v>0</v>
      </c>
      <c r="AO69" s="3">
        <f t="shared" si="183"/>
        <v>0</v>
      </c>
      <c r="AP69" s="3">
        <f t="shared" si="183"/>
        <v>0</v>
      </c>
      <c r="AQ69" s="3">
        <f t="shared" si="183"/>
        <v>0</v>
      </c>
      <c r="AR69" s="3">
        <f t="shared" si="183"/>
        <v>1</v>
      </c>
      <c r="AS69" s="3">
        <f t="shared" ref="AS69" si="184">SUM(AS70:AS71)</f>
        <v>0</v>
      </c>
      <c r="AT69" s="3">
        <f t="shared" ref="AT69" si="185">SUM(AT70:AT71)</f>
        <v>0</v>
      </c>
      <c r="AU69" s="3">
        <f t="shared" ref="AU69" si="186">SUM(AU70:AU71)</f>
        <v>0</v>
      </c>
      <c r="AV69" s="3">
        <f t="shared" ref="AV69" si="187">SUM(AV70:AV71)</f>
        <v>0</v>
      </c>
      <c r="AW69" s="3">
        <f t="shared" ref="AW69" si="188">SUM(AW70:AW71)</f>
        <v>0</v>
      </c>
      <c r="AX69" s="3">
        <f t="shared" ref="AX69" si="189">SUM(AX70:AX71)</f>
        <v>0</v>
      </c>
      <c r="AY69" s="3">
        <f t="shared" ref="AY69" si="190">SUM(AY70:AY71)</f>
        <v>0</v>
      </c>
      <c r="AZ69" s="3">
        <f t="shared" ref="AZ69" si="191">SUM(AZ70:AZ71)</f>
        <v>0</v>
      </c>
      <c r="BA69" s="3">
        <f t="shared" ref="BA69" si="192">SUM(BA70:BA71)</f>
        <v>0</v>
      </c>
      <c r="BB69" s="3">
        <f t="shared" ref="BB69" si="193">SUM(BB70:BB71)</f>
        <v>0</v>
      </c>
    </row>
    <row r="70" spans="1:54" x14ac:dyDescent="0.25">
      <c r="A70" s="24" t="s">
        <v>114</v>
      </c>
      <c r="B70" s="25" t="s">
        <v>121</v>
      </c>
      <c r="C70" s="26" t="s">
        <v>122</v>
      </c>
      <c r="D70" s="27" t="s">
        <v>116</v>
      </c>
      <c r="E70" s="27">
        <f>SUM(O70,Y70,AI70,AS70)</f>
        <v>4.0390000000000002E-2</v>
      </c>
      <c r="F70" s="27">
        <f>SUM(P70,Z70,AJ70,AT70)</f>
        <v>0</v>
      </c>
      <c r="G70" s="27">
        <f t="shared" ref="G70:G71" si="194">SUM(Q70,AA70,AK70,AU70)</f>
        <v>0</v>
      </c>
      <c r="H70" s="27">
        <f t="shared" ref="H70" si="195">SUM(R70,AB70,AL70,AV70)</f>
        <v>0</v>
      </c>
      <c r="I70" s="27">
        <f t="shared" ref="I70" si="196">SUM(S70,AC70,AM70,AW70)</f>
        <v>0</v>
      </c>
      <c r="J70" s="27">
        <f t="shared" ref="J70" si="197">SUM(T70,AD70,AN70,AX70)</f>
        <v>0</v>
      </c>
      <c r="K70" s="27">
        <f t="shared" ref="K70" si="198">SUM(U70,AE70,AO70,AY70)</f>
        <v>0</v>
      </c>
      <c r="L70" s="27">
        <f t="shared" ref="L70" si="199">SUM(V70,AF70,AP70,AZ70)</f>
        <v>0</v>
      </c>
      <c r="M70" s="27">
        <f t="shared" ref="M70" si="200">SUM(W70,AG70,AQ70,BA70)</f>
        <v>0</v>
      </c>
      <c r="N70" s="27">
        <f t="shared" ref="N70" si="201">SUM(X70,AH70,AR70,BB70)</f>
        <v>1</v>
      </c>
      <c r="O70" s="27">
        <f>40.39/1000</f>
        <v>4.0390000000000002E-2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1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</row>
    <row r="71" spans="1:54" ht="31.5" x14ac:dyDescent="0.25">
      <c r="A71" s="24" t="s">
        <v>114</v>
      </c>
      <c r="B71" s="25" t="s">
        <v>136</v>
      </c>
      <c r="C71" s="26" t="s">
        <v>135</v>
      </c>
      <c r="D71" s="27" t="s">
        <v>116</v>
      </c>
      <c r="E71" s="27">
        <f>SUM(O71,Y71,AI71,AS71)</f>
        <v>0.26700000000000002</v>
      </c>
      <c r="F71" s="27">
        <f>SUM(P71,Z71,AJ71,AT71)</f>
        <v>0</v>
      </c>
      <c r="G71" s="27">
        <f t="shared" si="194"/>
        <v>0</v>
      </c>
      <c r="H71" s="27">
        <f>SUM(R71,AB71,AL71,AV71)</f>
        <v>0</v>
      </c>
      <c r="I71" s="27">
        <f t="shared" ref="I71" si="202">SUM(S71,AC71,AM71,AW71)</f>
        <v>0</v>
      </c>
      <c r="J71" s="27">
        <f t="shared" ref="J71" si="203">SUM(T71,AD71,AN71,AX71)</f>
        <v>0</v>
      </c>
      <c r="K71" s="27">
        <f t="shared" ref="K71" si="204">SUM(U71,AE71,AO71,AY71)</f>
        <v>0</v>
      </c>
      <c r="L71" s="27">
        <f t="shared" ref="L71" si="205">SUM(V71,AF71,AP71,AZ71)</f>
        <v>0</v>
      </c>
      <c r="M71" s="27">
        <f t="shared" ref="M71" si="206">SUM(W71,AG71,AQ71,BA71)</f>
        <v>0</v>
      </c>
      <c r="N71" s="27">
        <f t="shared" ref="N71" si="207">SUM(X71,AH71,AR71,BB71)</f>
        <v>1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0.26700000000000002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1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</row>
    <row r="78" spans="1:54" x14ac:dyDescent="0.25">
      <c r="F78" s="29"/>
      <c r="G78" s="29"/>
    </row>
    <row r="79" spans="1:54" x14ac:dyDescent="0.25">
      <c r="F79" s="29"/>
      <c r="G79" s="29"/>
    </row>
    <row r="80" spans="1:54" x14ac:dyDescent="0.25">
      <c r="F80" s="29"/>
      <c r="G80" s="29"/>
    </row>
    <row r="81" spans="6:7" x14ac:dyDescent="0.25">
      <c r="F81" s="29"/>
      <c r="G81" s="29"/>
    </row>
    <row r="82" spans="6:7" x14ac:dyDescent="0.25">
      <c r="F82" s="29"/>
      <c r="G82" s="29"/>
    </row>
    <row r="83" spans="6:7" x14ac:dyDescent="0.25">
      <c r="F83" s="29"/>
      <c r="G83" s="29"/>
    </row>
    <row r="84" spans="6:7" x14ac:dyDescent="0.25">
      <c r="F84" s="29"/>
      <c r="G84" s="29"/>
    </row>
    <row r="85" spans="6:7" x14ac:dyDescent="0.25">
      <c r="F85" s="29"/>
      <c r="G85" s="29"/>
    </row>
    <row r="86" spans="6:7" x14ac:dyDescent="0.25">
      <c r="F86" s="29"/>
      <c r="G86" s="29"/>
    </row>
    <row r="87" spans="6:7" x14ac:dyDescent="0.25">
      <c r="F87" s="29"/>
      <c r="G87" s="29"/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honeticPr fontId="6" type="noConversion"/>
  <pageMargins left="0.36" right="0.23" top="0.75" bottom="0.36" header="0.3" footer="0.3"/>
  <pageSetup paperSize="8" scale="3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Company>МРСК Урала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Асташова Наталья Вадимовна</dc:creator>
  <cp:lastModifiedBy>Ok</cp:lastModifiedBy>
  <cp:lastPrinted>2024-11-08T11:29:08Z</cp:lastPrinted>
  <dcterms:created xsi:type="dcterms:W3CDTF">2023-11-03T02:20:43Z</dcterms:created>
  <dcterms:modified xsi:type="dcterms:W3CDTF">2024-11-13T03:25:33Z</dcterms:modified>
</cp:coreProperties>
</file>